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edip\Google Drive Streaming\My Drive\Research\Ai &amp; Dentistry\Responses\"/>
    </mc:Choice>
  </mc:AlternateContent>
  <xr:revisionPtr revIDLastSave="0" documentId="13_ncr:1_{4E68074D-27C3-477F-AB1A-74B380A904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3" i="1"/>
  <c r="V12" i="1"/>
  <c r="W13" i="1"/>
  <c r="X6" i="1"/>
  <c r="X7" i="1"/>
  <c r="V7" i="1"/>
  <c r="T6" i="1"/>
  <c r="T7" i="1"/>
  <c r="P7" i="1"/>
  <c r="W6" i="1"/>
  <c r="P3" i="1"/>
  <c r="V6" i="1"/>
  <c r="V13" i="1" s="1"/>
  <c r="V5" i="1"/>
  <c r="U5" i="1"/>
  <c r="U12" i="1" s="1"/>
  <c r="U4" i="1"/>
  <c r="V4" i="1"/>
  <c r="V11" i="1" s="1"/>
  <c r="W4" i="1"/>
  <c r="W11" i="1" s="1"/>
  <c r="W5" i="1"/>
  <c r="W12" i="1" s="1"/>
  <c r="U6" i="1"/>
  <c r="U13" i="1" s="1"/>
  <c r="U7" i="1"/>
  <c r="U14" i="1" s="1"/>
  <c r="V14" i="1"/>
  <c r="W7" i="1"/>
  <c r="W14" i="1" s="1"/>
  <c r="T5" i="1"/>
  <c r="T4" i="1"/>
  <c r="T11" i="1" s="1"/>
  <c r="P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P2" i="1"/>
  <c r="P4" i="1"/>
  <c r="P5" i="1"/>
  <c r="H3" i="1"/>
  <c r="H4" i="1"/>
  <c r="H5" i="1"/>
  <c r="H2" i="1"/>
  <c r="X5" i="1" l="1"/>
  <c r="X12" i="1"/>
  <c r="X4" i="1"/>
  <c r="U11" i="1"/>
  <c r="X11" i="1" s="1"/>
  <c r="X13" i="1"/>
  <c r="T14" i="1"/>
  <c r="X14" i="1" s="1"/>
  <c r="Q9" i="1"/>
  <c r="Q6" i="1"/>
  <c r="Q8" i="1"/>
  <c r="Q7" i="1"/>
  <c r="Q2" i="1"/>
  <c r="Q5" i="1"/>
  <c r="Q3" i="1"/>
  <c r="Q4" i="1"/>
  <c r="Q12" i="1"/>
  <c r="Q11" i="1"/>
  <c r="Q10" i="1"/>
  <c r="Q28" i="1"/>
  <c r="Q27" i="1"/>
  <c r="Q26" i="1"/>
  <c r="Q14" i="1"/>
  <c r="Q41" i="1"/>
  <c r="Q13" i="1"/>
  <c r="Q37" i="1"/>
  <c r="Q25" i="1"/>
  <c r="Q17" i="1"/>
  <c r="Q16" i="1"/>
  <c r="Q29" i="1"/>
  <c r="Q40" i="1"/>
  <c r="Q39" i="1"/>
  <c r="Q15" i="1"/>
  <c r="Q38" i="1"/>
  <c r="Q36" i="1"/>
  <c r="Q22" i="1"/>
  <c r="Q23" i="1"/>
  <c r="Q35" i="1"/>
  <c r="Q34" i="1"/>
  <c r="Q45" i="1"/>
  <c r="Q21" i="1"/>
  <c r="Q32" i="1"/>
  <c r="Q31" i="1"/>
  <c r="Q19" i="1"/>
  <c r="Q24" i="1"/>
  <c r="Q33" i="1"/>
  <c r="Q44" i="1"/>
  <c r="Q20" i="1"/>
  <c r="Q43" i="1"/>
  <c r="Q42" i="1"/>
  <c r="Q30" i="1"/>
  <c r="Q18" i="1"/>
</calcChain>
</file>

<file path=xl/sharedStrings.xml><?xml version="1.0" encoding="utf-8"?>
<sst xmlns="http://schemas.openxmlformats.org/spreadsheetml/2006/main" count="127" uniqueCount="16">
  <si>
    <t>Question Number</t>
  </si>
  <si>
    <t>Chatbot</t>
  </si>
  <si>
    <t>Accuracy</t>
  </si>
  <si>
    <t>Comprehensiveness</t>
  </si>
  <si>
    <t>Clarity</t>
  </si>
  <si>
    <t>Reference Citation</t>
  </si>
  <si>
    <t>Weighted Final Score</t>
  </si>
  <si>
    <t>ChatGPT</t>
  </si>
  <si>
    <t>Copilot</t>
  </si>
  <si>
    <t>Gemini</t>
  </si>
  <si>
    <t>DeepSeek</t>
  </si>
  <si>
    <t>Average Final Score</t>
  </si>
  <si>
    <t>Aggregate Weighted Score (Average)</t>
  </si>
  <si>
    <t>Weighted Scores</t>
  </si>
  <si>
    <t>Scores (Average)</t>
  </si>
  <si>
    <t>Reviewer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</si>
</sst>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3" borderId="0" xfId="2"/>
    <xf numFmtId="0" fontId="1" fillId="5" borderId="0" xfId="4"/>
    <xf numFmtId="0" fontId="1" fillId="6" borderId="0" xfId="5"/>
    <xf numFmtId="0" fontId="1" fillId="2" borderId="0" xfId="1"/>
    <xf numFmtId="0" fontId="1" fillId="4" borderId="0" xfId="3"/>
    <xf numFmtId="0" fontId="1" fillId="8" borderId="0" xfId="7"/>
    <xf numFmtId="0" fontId="1" fillId="8" borderId="0" xfId="7" applyAlignment="1">
      <alignment horizontal="right" vertical="center" wrapText="1"/>
    </xf>
    <xf numFmtId="0" fontId="1" fillId="10" borderId="0" xfId="9"/>
    <xf numFmtId="0" fontId="1" fillId="7" borderId="0" xfId="6"/>
    <xf numFmtId="0" fontId="1" fillId="9" borderId="0" xfId="8"/>
    <xf numFmtId="0" fontId="2" fillId="0" borderId="0" xfId="0" applyFont="1"/>
    <xf numFmtId="0" fontId="0" fillId="0" borderId="0" xfId="0" applyAlignment="1">
      <alignment horizontal="center" vertical="center"/>
    </xf>
    <xf numFmtId="0" fontId="1" fillId="11" borderId="0" xfId="10" applyAlignment="1">
      <alignment horizontal="center"/>
    </xf>
  </cellXfs>
  <cellStyles count="11">
    <cellStyle name="20% - Accent1" xfId="6" builtinId="30"/>
    <cellStyle name="20% - Accent2" xfId="7" builtinId="34"/>
    <cellStyle name="20% - Accent4" xfId="8" builtinId="42"/>
    <cellStyle name="20% - Accent6" xfId="9" builtinId="50"/>
    <cellStyle name="40% - Accent1" xfId="1" builtinId="31"/>
    <cellStyle name="40% - Accent2" xfId="2" builtinId="35"/>
    <cellStyle name="40% - Accent3" xfId="10" builtinId="39"/>
    <cellStyle name="40% - Accent4" xfId="3" builtinId="43"/>
    <cellStyle name="40% - Accent5" xfId="4" builtinId="47"/>
    <cellStyle name="40% - Accent6" xfId="5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Weighted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Sheet1!$T$10</c:f>
              <c:strCache>
                <c:ptCount val="1"/>
                <c:pt idx="0">
                  <c:v>Accuracy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Sheet1!$S$11:$S$14</c:f>
              <c:strCache>
                <c:ptCount val="4"/>
                <c:pt idx="0">
                  <c:v>ChatGPT</c:v>
                </c:pt>
                <c:pt idx="1">
                  <c:v>Copilot</c:v>
                </c:pt>
                <c:pt idx="2">
                  <c:v>Gemini</c:v>
                </c:pt>
                <c:pt idx="3">
                  <c:v>DeepSeek</c:v>
                </c:pt>
              </c:strCache>
            </c:strRef>
          </c:cat>
          <c:val>
            <c:numRef>
              <c:f>Sheet1!$T$11:$T$14</c:f>
              <c:numCache>
                <c:formatCode>General</c:formatCode>
                <c:ptCount val="4"/>
                <c:pt idx="0">
                  <c:v>1.2000000000000002</c:v>
                </c:pt>
                <c:pt idx="1">
                  <c:v>1.2000000000000002</c:v>
                </c:pt>
                <c:pt idx="2">
                  <c:v>1.1818181818181819</c:v>
                </c:pt>
                <c:pt idx="3">
                  <c:v>1.2000000000000002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A-4297-9AE1-5D80D17E5B16}"/>
            </c:ext>
          </c:extLst>
        </c:ser>
        <c:ser>
          <c:idx val="1"/>
          <c:order val="1"/>
          <c:tx>
            <c:strRef>
              <c:f>Sheet1!$U$10</c:f>
              <c:strCache>
                <c:ptCount val="1"/>
                <c:pt idx="0">
                  <c:v>Comprehensiveness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Sheet1!$S$11:$S$14</c:f>
              <c:strCache>
                <c:ptCount val="4"/>
                <c:pt idx="0">
                  <c:v>ChatGPT</c:v>
                </c:pt>
                <c:pt idx="1">
                  <c:v>Copilot</c:v>
                </c:pt>
                <c:pt idx="2">
                  <c:v>Gemini</c:v>
                </c:pt>
                <c:pt idx="3">
                  <c:v>DeepSeek</c:v>
                </c:pt>
              </c:strCache>
            </c:strRef>
          </c:cat>
          <c:val>
            <c:numRef>
              <c:f>Sheet1!$U$11:$U$14</c:f>
              <c:numCache>
                <c:formatCode>General</c:formatCode>
                <c:ptCount val="4"/>
                <c:pt idx="0">
                  <c:v>0.73863636363636365</c:v>
                </c:pt>
                <c:pt idx="1">
                  <c:v>0.48863636363636365</c:v>
                </c:pt>
                <c:pt idx="2">
                  <c:v>0.53409090909090906</c:v>
                </c:pt>
                <c:pt idx="3">
                  <c:v>0.73863636363636365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A-4297-9AE1-5D80D17E5B16}"/>
            </c:ext>
          </c:extLst>
        </c:ser>
        <c:ser>
          <c:idx val="2"/>
          <c:order val="2"/>
          <c:tx>
            <c:strRef>
              <c:f>Sheet1!$V$10</c:f>
              <c:strCache>
                <c:ptCount val="1"/>
                <c:pt idx="0">
                  <c:v>Clarity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Sheet1!$S$11:$S$14</c:f>
              <c:strCache>
                <c:ptCount val="4"/>
                <c:pt idx="0">
                  <c:v>ChatGPT</c:v>
                </c:pt>
                <c:pt idx="1">
                  <c:v>Copilot</c:v>
                </c:pt>
                <c:pt idx="2">
                  <c:v>Gemini</c:v>
                </c:pt>
                <c:pt idx="3">
                  <c:v>DeepSeek</c:v>
                </c:pt>
              </c:strCache>
            </c:strRef>
          </c:cat>
          <c:val>
            <c:numRef>
              <c:f>Sheet1!$V$11:$V$14</c:f>
              <c:numCache>
                <c:formatCode>General</c:formatCode>
                <c:ptCount val="4"/>
                <c:pt idx="0">
                  <c:v>0.60000000000000009</c:v>
                </c:pt>
                <c:pt idx="1">
                  <c:v>0.50909090909090915</c:v>
                </c:pt>
                <c:pt idx="2">
                  <c:v>0.5818181818181819</c:v>
                </c:pt>
                <c:pt idx="3">
                  <c:v>0.60000000000000009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A-4297-9AE1-5D80D17E5B16}"/>
            </c:ext>
          </c:extLst>
        </c:ser>
        <c:ser>
          <c:idx val="3"/>
          <c:order val="3"/>
          <c:tx>
            <c:strRef>
              <c:f>Sheet1!$W$10</c:f>
              <c:strCache>
                <c:ptCount val="1"/>
                <c:pt idx="0">
                  <c:v>Reference Citation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Sheet1!$S$11:$S$14</c:f>
              <c:strCache>
                <c:ptCount val="4"/>
                <c:pt idx="0">
                  <c:v>ChatGPT</c:v>
                </c:pt>
                <c:pt idx="1">
                  <c:v>Copilot</c:v>
                </c:pt>
                <c:pt idx="2">
                  <c:v>Gemini</c:v>
                </c:pt>
                <c:pt idx="3">
                  <c:v>DeepSeek</c:v>
                </c:pt>
              </c:strCache>
            </c:strRef>
          </c:cat>
          <c:val>
            <c:numRef>
              <c:f>Sheet1!$W$11:$W$14</c:f>
              <c:numCache>
                <c:formatCode>General</c:formatCode>
                <c:ptCount val="4"/>
                <c:pt idx="0">
                  <c:v>0.44999999999999996</c:v>
                </c:pt>
                <c:pt idx="1">
                  <c:v>0.20454545454545453</c:v>
                </c:pt>
                <c:pt idx="2">
                  <c:v>0.22499999999999998</c:v>
                </c:pt>
                <c:pt idx="3">
                  <c:v>0.44999999999999996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A-4297-9AE1-5D80D17E5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6516752"/>
        <c:axId val="916519152"/>
      </c:barChart>
      <c:catAx>
        <c:axId val="91651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916519152"/>
        <c:crosses val="autoZero"/>
        <c:auto val="1"/>
        <c:lblAlgn val="ctr"/>
        <c:lblOffset val="100"/>
        <c:noMultiLvlLbl val="0"/>
      </c:catAx>
      <c:valAx>
        <c:axId val="91651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91651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16</xdr:row>
      <xdr:rowOff>0</xdr:rowOff>
    </xdr:from>
    <xdr:to>
      <xdr:col>24</xdr:col>
      <xdr:colOff>0</xdr:colOff>
      <xdr:row>31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8F2666-1D62-6D84-12D8-C16D7E65A6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zoomScale="70" zoomScaleNormal="70" workbookViewId="0">
      <selection activeCell="AB17" sqref="AB17"/>
    </sheetView>
  </sheetViews>
  <sheetFormatPr defaultRowHeight="14.25" x14ac:dyDescent="0.2"/>
  <cols>
    <col min="1" max="1" width="5.75" bestFit="1" customWidth="1"/>
    <col min="2" max="2" width="16.625" bestFit="1" customWidth="1"/>
    <col min="3" max="3" width="9.375" bestFit="1" customWidth="1"/>
    <col min="4" max="4" width="8.75" bestFit="1" customWidth="1"/>
    <col min="5" max="5" width="6.5" customWidth="1"/>
    <col min="6" max="6" width="6.5" bestFit="1" customWidth="1"/>
    <col min="7" max="7" width="9.375" bestFit="1" customWidth="1"/>
    <col min="8" max="8" width="10.875" bestFit="1" customWidth="1"/>
    <col min="9" max="9" width="5.75" bestFit="1" customWidth="1"/>
    <col min="10" max="10" width="16.625" bestFit="1" customWidth="1"/>
    <col min="11" max="11" width="9.375" bestFit="1" customWidth="1"/>
    <col min="12" max="12" width="8.75" bestFit="1" customWidth="1"/>
    <col min="13" max="13" width="7.5" customWidth="1"/>
    <col min="14" max="14" width="6.5" bestFit="1" customWidth="1"/>
    <col min="15" max="16" width="8.125" bestFit="1" customWidth="1"/>
    <col min="19" max="19" width="11.125" customWidth="1"/>
    <col min="20" max="24" width="9" customWidth="1"/>
  </cols>
  <sheetData>
    <row r="1" spans="1:24" ht="45" x14ac:dyDescent="0.2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  <c r="I1" s="1" t="s">
        <v>15</v>
      </c>
      <c r="J1" s="1" t="s">
        <v>0</v>
      </c>
      <c r="K1" s="1" t="s">
        <v>1</v>
      </c>
      <c r="L1" s="1" t="s">
        <v>2</v>
      </c>
      <c r="M1" s="1" t="s">
        <v>3</v>
      </c>
      <c r="N1" s="2" t="s">
        <v>4</v>
      </c>
      <c r="O1" s="2" t="s">
        <v>5</v>
      </c>
      <c r="P1" s="2" t="s">
        <v>6</v>
      </c>
      <c r="Q1" s="2" t="s">
        <v>11</v>
      </c>
      <c r="S1" s="2"/>
      <c r="T1" s="2"/>
      <c r="U1" s="2"/>
      <c r="V1" s="2"/>
      <c r="W1" s="2"/>
      <c r="X1" s="1"/>
    </row>
    <row r="2" spans="1:24" ht="14.25" customHeight="1" x14ac:dyDescent="0.2">
      <c r="A2" s="14">
        <v>1</v>
      </c>
      <c r="B2" s="14">
        <v>1</v>
      </c>
      <c r="C2" s="3" t="s">
        <v>7</v>
      </c>
      <c r="D2" s="8">
        <v>3</v>
      </c>
      <c r="E2" s="8">
        <v>3</v>
      </c>
      <c r="F2" s="9">
        <v>3</v>
      </c>
      <c r="G2" s="9">
        <v>3</v>
      </c>
      <c r="H2" s="8">
        <f>D2*0.4 + E2*0.25 + F2*0.2 + G2*0.15</f>
        <v>3</v>
      </c>
      <c r="I2" s="14">
        <v>2</v>
      </c>
      <c r="J2" s="14">
        <v>1</v>
      </c>
      <c r="K2" s="3" t="s">
        <v>7</v>
      </c>
      <c r="L2" s="8">
        <v>3</v>
      </c>
      <c r="M2" s="8">
        <v>3</v>
      </c>
      <c r="N2" s="9">
        <v>3</v>
      </c>
      <c r="O2" s="9">
        <v>3</v>
      </c>
      <c r="P2" s="8">
        <f t="shared" ref="P2:P45" si="0">L2*0.4 + M2*0.25 + N2*0.2 + O2*0.15</f>
        <v>3</v>
      </c>
      <c r="Q2" s="3">
        <f t="shared" ref="Q2:Q45" si="1">(H2+P2)/2</f>
        <v>3</v>
      </c>
      <c r="S2" s="15" t="s">
        <v>14</v>
      </c>
      <c r="T2" s="15"/>
      <c r="U2" s="15"/>
      <c r="V2" s="15"/>
      <c r="W2" s="15"/>
    </row>
    <row r="3" spans="1:24" ht="14.25" customHeight="1" x14ac:dyDescent="0.2">
      <c r="A3" s="14"/>
      <c r="B3" s="14"/>
      <c r="C3" s="5" t="s">
        <v>8</v>
      </c>
      <c r="D3" s="10">
        <v>3</v>
      </c>
      <c r="E3" s="10">
        <v>2</v>
      </c>
      <c r="F3" s="10">
        <v>3</v>
      </c>
      <c r="G3" s="10">
        <v>1</v>
      </c>
      <c r="H3" s="10">
        <f t="shared" ref="H3:H45" si="2">D3*0.4 + E3*0.25 + F3*0.2 + G3*0.15</f>
        <v>2.4500000000000002</v>
      </c>
      <c r="I3" s="14"/>
      <c r="J3" s="14"/>
      <c r="K3" s="5" t="s">
        <v>8</v>
      </c>
      <c r="L3" s="10">
        <v>3</v>
      </c>
      <c r="M3" s="10">
        <v>2</v>
      </c>
      <c r="N3" s="10">
        <v>2</v>
      </c>
      <c r="O3" s="10">
        <v>1</v>
      </c>
      <c r="P3" s="10">
        <f t="shared" si="0"/>
        <v>2.25</v>
      </c>
      <c r="Q3" s="5">
        <f t="shared" si="1"/>
        <v>2.35</v>
      </c>
      <c r="S3" s="2" t="s">
        <v>1</v>
      </c>
      <c r="T3" s="2" t="s">
        <v>2</v>
      </c>
      <c r="U3" s="2" t="s">
        <v>3</v>
      </c>
      <c r="V3" s="2" t="s">
        <v>4</v>
      </c>
      <c r="W3" s="2" t="s">
        <v>5</v>
      </c>
      <c r="X3" s="2" t="s">
        <v>12</v>
      </c>
    </row>
    <row r="4" spans="1:24" ht="15" x14ac:dyDescent="0.25">
      <c r="A4" s="14"/>
      <c r="B4" s="14"/>
      <c r="C4" s="6" t="s">
        <v>9</v>
      </c>
      <c r="D4" s="11">
        <v>3</v>
      </c>
      <c r="E4" s="11">
        <v>2</v>
      </c>
      <c r="F4" s="11">
        <v>3</v>
      </c>
      <c r="G4" s="11">
        <v>1</v>
      </c>
      <c r="H4" s="11">
        <f t="shared" si="2"/>
        <v>2.4500000000000002</v>
      </c>
      <c r="I4" s="14"/>
      <c r="J4" s="14"/>
      <c r="K4" s="6" t="s">
        <v>9</v>
      </c>
      <c r="L4" s="11">
        <v>3</v>
      </c>
      <c r="M4" s="11">
        <v>2</v>
      </c>
      <c r="N4" s="11">
        <v>3</v>
      </c>
      <c r="O4" s="11">
        <v>1</v>
      </c>
      <c r="P4" s="11">
        <f t="shared" si="0"/>
        <v>2.4500000000000002</v>
      </c>
      <c r="Q4" s="4">
        <f t="shared" si="1"/>
        <v>2.4500000000000002</v>
      </c>
      <c r="S4" s="13" t="s">
        <v>7</v>
      </c>
      <c r="T4">
        <f>AVERAGE(D2,D6,D10,D14,D18,D22,D26,D30,D34,D38,D42,L2,L6,L10,L14,L18,L22,L26,L30,L34,L38,L42)</f>
        <v>3</v>
      </c>
      <c r="U4">
        <f>AVERAGE(E2,E6,E10,E14,E18,E22,E26,E30,E34,E38,E42,M2,M6,M10,M14,M18,M22,M26,M30,M34,M38,M42)</f>
        <v>2.9545454545454546</v>
      </c>
      <c r="V4">
        <f>AVERAGE(F2,F6,F10,F14,F18,F22,F26,F30,F34,F38,F42,N2,N6,N10,N14,N18,N22,N26,N30,N34,N38,N42)</f>
        <v>3</v>
      </c>
      <c r="W4">
        <f>AVERAGE(G2,G6,G10,G14,G18,G22,G26,G30,G34,G38,G42,O2,O6,O10,O14,O18,O22,O26,O30,O34,O38,O42)</f>
        <v>3</v>
      </c>
      <c r="X4">
        <f>T4*0.4 + U4*0.25 + V4*0.2 + W4*0.15</f>
        <v>2.9886363636363642</v>
      </c>
    </row>
    <row r="5" spans="1:24" ht="15" x14ac:dyDescent="0.25">
      <c r="A5" s="14"/>
      <c r="B5" s="14"/>
      <c r="C5" s="7" t="s">
        <v>10</v>
      </c>
      <c r="D5" s="12">
        <v>3</v>
      </c>
      <c r="E5" s="12">
        <v>3</v>
      </c>
      <c r="F5" s="12">
        <v>3</v>
      </c>
      <c r="G5" s="12">
        <v>3</v>
      </c>
      <c r="H5" s="12">
        <f t="shared" si="2"/>
        <v>3</v>
      </c>
      <c r="I5" s="14"/>
      <c r="J5" s="14"/>
      <c r="K5" s="7" t="s">
        <v>10</v>
      </c>
      <c r="L5" s="12">
        <v>3</v>
      </c>
      <c r="M5" s="12">
        <v>3</v>
      </c>
      <c r="N5" s="12">
        <v>3</v>
      </c>
      <c r="O5" s="12">
        <v>3</v>
      </c>
      <c r="P5" s="12">
        <f t="shared" si="0"/>
        <v>3</v>
      </c>
      <c r="Q5" s="7">
        <f t="shared" si="1"/>
        <v>3</v>
      </c>
      <c r="S5" s="13" t="s">
        <v>8</v>
      </c>
      <c r="T5">
        <f t="shared" ref="T5:W7" si="3">AVERAGE(D3,D7,D11,D15,D19,D23,D27,D31,D35,D39,D43,L43,L39,L35,L31,L27,L23,L19,L15,L11,L7,L3)</f>
        <v>3</v>
      </c>
      <c r="U5">
        <f t="shared" si="3"/>
        <v>1.9545454545454546</v>
      </c>
      <c r="V5">
        <f t="shared" si="3"/>
        <v>2.5454545454545454</v>
      </c>
      <c r="W5">
        <f t="shared" si="3"/>
        <v>1.3636363636363635</v>
      </c>
      <c r="X5">
        <f t="shared" ref="X5:X7" si="4">T5*0.4 + U5*0.25 + V5*0.2 + W5*0.15</f>
        <v>2.4022727272727278</v>
      </c>
    </row>
    <row r="6" spans="1:24" ht="15" x14ac:dyDescent="0.25">
      <c r="A6" s="14"/>
      <c r="B6" s="14">
        <v>2</v>
      </c>
      <c r="C6" s="3" t="s">
        <v>7</v>
      </c>
      <c r="D6" s="8">
        <v>3</v>
      </c>
      <c r="E6" s="8">
        <v>3</v>
      </c>
      <c r="F6" s="9">
        <v>3</v>
      </c>
      <c r="G6" s="9">
        <v>3</v>
      </c>
      <c r="H6" s="8">
        <f t="shared" si="2"/>
        <v>3</v>
      </c>
      <c r="I6" s="14"/>
      <c r="J6" s="14">
        <v>2</v>
      </c>
      <c r="K6" s="3" t="s">
        <v>7</v>
      </c>
      <c r="L6" s="8">
        <v>3</v>
      </c>
      <c r="M6" s="8">
        <v>3</v>
      </c>
      <c r="N6" s="9">
        <v>3</v>
      </c>
      <c r="O6" s="9">
        <v>3</v>
      </c>
      <c r="P6" s="8">
        <f t="shared" si="0"/>
        <v>3</v>
      </c>
      <c r="Q6" s="3">
        <f t="shared" si="1"/>
        <v>3</v>
      </c>
      <c r="S6" s="13" t="s">
        <v>9</v>
      </c>
      <c r="T6">
        <f>AVERAGE(D4,D8,D12,D16,D20,D24,D28,D32,D36,D40,D44,L44,L40,L36,L32,L28,L24,L20,L16,L12,L8,L4)</f>
        <v>2.9545454545454546</v>
      </c>
      <c r="U6">
        <f t="shared" si="3"/>
        <v>2.1363636363636362</v>
      </c>
      <c r="V6">
        <f t="shared" si="3"/>
        <v>2.9090909090909092</v>
      </c>
      <c r="W6">
        <f t="shared" si="3"/>
        <v>1.5</v>
      </c>
      <c r="X6">
        <f>T6*0.4 + U6*0.25 + V6*0.2 + W6*0.15</f>
        <v>2.5227272727272729</v>
      </c>
    </row>
    <row r="7" spans="1:24" ht="14.25" customHeight="1" x14ac:dyDescent="0.25">
      <c r="A7" s="14"/>
      <c r="B7" s="14"/>
      <c r="C7" s="5" t="s">
        <v>8</v>
      </c>
      <c r="D7" s="10">
        <v>3</v>
      </c>
      <c r="E7" s="10">
        <v>2</v>
      </c>
      <c r="F7" s="10">
        <v>3</v>
      </c>
      <c r="G7" s="10">
        <v>1</v>
      </c>
      <c r="H7" s="10">
        <f t="shared" si="2"/>
        <v>2.4500000000000002</v>
      </c>
      <c r="I7" s="14"/>
      <c r="J7" s="14"/>
      <c r="K7" s="5" t="s">
        <v>8</v>
      </c>
      <c r="L7" s="10">
        <v>3</v>
      </c>
      <c r="M7" s="10">
        <v>2</v>
      </c>
      <c r="N7" s="10">
        <v>2</v>
      </c>
      <c r="O7" s="10">
        <v>1</v>
      </c>
      <c r="P7" s="10">
        <f t="shared" si="0"/>
        <v>2.25</v>
      </c>
      <c r="Q7" s="5">
        <f t="shared" si="1"/>
        <v>2.35</v>
      </c>
      <c r="S7" s="13" t="s">
        <v>10</v>
      </c>
      <c r="T7">
        <f>AVERAGE(D5,D9,D13,D17,D21,D25,D29,D33,D37,D41,D45,L45,L41,L37,L33,L29,L25,L21,L17,L13,L9,L5)</f>
        <v>3</v>
      </c>
      <c r="U7">
        <f t="shared" si="3"/>
        <v>2.9545454545454546</v>
      </c>
      <c r="V7">
        <f>AVERAGE(F5,F9,F13,F17,F21,F25,F29,F33,F37,F41,F45,N45,N41,N37,N33,N29,N25,N21,N17,N13,N9,N5)</f>
        <v>3</v>
      </c>
      <c r="W7">
        <f t="shared" si="3"/>
        <v>3</v>
      </c>
      <c r="X7">
        <f>T7*0.4 + U7*0.25 + V7*0.2 + W7*0.15</f>
        <v>2.9886363636363642</v>
      </c>
    </row>
    <row r="8" spans="1:24" ht="14.25" customHeight="1" x14ac:dyDescent="0.2">
      <c r="A8" s="14"/>
      <c r="B8" s="14"/>
      <c r="C8" s="6" t="s">
        <v>9</v>
      </c>
      <c r="D8" s="11">
        <v>3</v>
      </c>
      <c r="E8" s="11">
        <v>2</v>
      </c>
      <c r="F8" s="11">
        <v>3</v>
      </c>
      <c r="G8" s="11">
        <v>1</v>
      </c>
      <c r="H8" s="11">
        <f t="shared" si="2"/>
        <v>2.4500000000000002</v>
      </c>
      <c r="I8" s="14"/>
      <c r="J8" s="14"/>
      <c r="K8" s="6" t="s">
        <v>9</v>
      </c>
      <c r="L8" s="11">
        <v>3</v>
      </c>
      <c r="M8" s="11">
        <v>2</v>
      </c>
      <c r="N8" s="11">
        <v>3</v>
      </c>
      <c r="O8" s="11">
        <v>1</v>
      </c>
      <c r="P8" s="11">
        <f t="shared" si="0"/>
        <v>2.4500000000000002</v>
      </c>
      <c r="Q8" s="4">
        <f t="shared" si="1"/>
        <v>2.4500000000000002</v>
      </c>
    </row>
    <row r="9" spans="1:24" ht="14.25" customHeight="1" x14ac:dyDescent="0.2">
      <c r="A9" s="14"/>
      <c r="B9" s="14"/>
      <c r="C9" s="7" t="s">
        <v>10</v>
      </c>
      <c r="D9" s="12">
        <v>3</v>
      </c>
      <c r="E9" s="12">
        <v>3</v>
      </c>
      <c r="F9" s="12">
        <v>3</v>
      </c>
      <c r="G9" s="12">
        <v>3</v>
      </c>
      <c r="H9" s="12">
        <f t="shared" si="2"/>
        <v>3</v>
      </c>
      <c r="I9" s="14"/>
      <c r="J9" s="14"/>
      <c r="K9" s="7" t="s">
        <v>10</v>
      </c>
      <c r="L9" s="12">
        <v>3</v>
      </c>
      <c r="M9" s="12">
        <v>3</v>
      </c>
      <c r="N9" s="12">
        <v>3</v>
      </c>
      <c r="O9" s="12">
        <v>3</v>
      </c>
      <c r="P9" s="12">
        <f t="shared" si="0"/>
        <v>3</v>
      </c>
      <c r="Q9" s="7">
        <f t="shared" si="1"/>
        <v>3</v>
      </c>
      <c r="S9" s="15" t="s">
        <v>13</v>
      </c>
      <c r="T9" s="15"/>
      <c r="U9" s="15"/>
      <c r="V9" s="15"/>
      <c r="W9" s="15"/>
      <c r="X9" s="15"/>
    </row>
    <row r="10" spans="1:24" ht="14.25" customHeight="1" x14ac:dyDescent="0.2">
      <c r="A10" s="14"/>
      <c r="B10" s="14">
        <v>3</v>
      </c>
      <c r="C10" s="3" t="s">
        <v>7</v>
      </c>
      <c r="D10" s="8">
        <v>3</v>
      </c>
      <c r="E10" s="8">
        <v>3</v>
      </c>
      <c r="F10" s="9">
        <v>3</v>
      </c>
      <c r="G10" s="9">
        <v>3</v>
      </c>
      <c r="H10" s="8">
        <f t="shared" si="2"/>
        <v>3</v>
      </c>
      <c r="I10" s="14"/>
      <c r="J10" s="14">
        <v>3</v>
      </c>
      <c r="K10" s="3" t="s">
        <v>7</v>
      </c>
      <c r="L10" s="8">
        <v>3</v>
      </c>
      <c r="M10" s="8">
        <v>3</v>
      </c>
      <c r="N10" s="9">
        <v>3</v>
      </c>
      <c r="O10" s="9">
        <v>3</v>
      </c>
      <c r="P10" s="8">
        <f t="shared" si="0"/>
        <v>3</v>
      </c>
      <c r="Q10" s="3">
        <f t="shared" si="1"/>
        <v>3</v>
      </c>
      <c r="S10" s="2" t="s">
        <v>1</v>
      </c>
      <c r="T10" s="2" t="s">
        <v>2</v>
      </c>
      <c r="U10" s="2" t="s">
        <v>3</v>
      </c>
      <c r="V10" s="2" t="s">
        <v>4</v>
      </c>
      <c r="W10" s="2" t="s">
        <v>5</v>
      </c>
      <c r="X10" s="2" t="s">
        <v>12</v>
      </c>
    </row>
    <row r="11" spans="1:24" ht="15" x14ac:dyDescent="0.25">
      <c r="A11" s="14"/>
      <c r="B11" s="14"/>
      <c r="C11" s="5" t="s">
        <v>8</v>
      </c>
      <c r="D11" s="10">
        <v>3</v>
      </c>
      <c r="E11" s="10">
        <v>2</v>
      </c>
      <c r="F11" s="10">
        <v>3</v>
      </c>
      <c r="G11" s="10">
        <v>3</v>
      </c>
      <c r="H11" s="10">
        <f t="shared" si="2"/>
        <v>2.75</v>
      </c>
      <c r="I11" s="14"/>
      <c r="J11" s="14"/>
      <c r="K11" s="5" t="s">
        <v>8</v>
      </c>
      <c r="L11" s="10">
        <v>3</v>
      </c>
      <c r="M11" s="10">
        <v>2</v>
      </c>
      <c r="N11" s="10">
        <v>3</v>
      </c>
      <c r="O11" s="10">
        <v>3</v>
      </c>
      <c r="P11" s="10">
        <f t="shared" si="0"/>
        <v>2.75</v>
      </c>
      <c r="Q11" s="5">
        <f t="shared" si="1"/>
        <v>2.75</v>
      </c>
      <c r="S11" s="13" t="s">
        <v>7</v>
      </c>
      <c r="T11">
        <f>T4*0.4</f>
        <v>1.2000000000000002</v>
      </c>
      <c r="U11">
        <f>U4*0.25</f>
        <v>0.73863636363636365</v>
      </c>
      <c r="V11">
        <f>V4*0.2</f>
        <v>0.60000000000000009</v>
      </c>
      <c r="W11">
        <f>W4*0.15</f>
        <v>0.44999999999999996</v>
      </c>
      <c r="X11">
        <f>SUM(T11:W11)</f>
        <v>2.9886363636363642</v>
      </c>
    </row>
    <row r="12" spans="1:24" ht="15" x14ac:dyDescent="0.25">
      <c r="A12" s="14"/>
      <c r="B12" s="14"/>
      <c r="C12" s="6" t="s">
        <v>9</v>
      </c>
      <c r="D12" s="11">
        <v>3</v>
      </c>
      <c r="E12" s="11">
        <v>2</v>
      </c>
      <c r="F12" s="11">
        <v>3</v>
      </c>
      <c r="G12" s="11">
        <v>1</v>
      </c>
      <c r="H12" s="11">
        <f t="shared" si="2"/>
        <v>2.4500000000000002</v>
      </c>
      <c r="I12" s="14"/>
      <c r="J12" s="14"/>
      <c r="K12" s="6" t="s">
        <v>9</v>
      </c>
      <c r="L12" s="11">
        <v>2</v>
      </c>
      <c r="M12" s="11">
        <v>2</v>
      </c>
      <c r="N12" s="11">
        <v>3</v>
      </c>
      <c r="O12" s="11">
        <v>1</v>
      </c>
      <c r="P12" s="11">
        <f t="shared" si="0"/>
        <v>2.0500000000000003</v>
      </c>
      <c r="Q12" s="4">
        <f t="shared" si="1"/>
        <v>2.25</v>
      </c>
      <c r="S12" s="13" t="s">
        <v>8</v>
      </c>
      <c r="T12">
        <f>T5*0.4</f>
        <v>1.2000000000000002</v>
      </c>
      <c r="U12">
        <f>U5*0.25</f>
        <v>0.48863636363636365</v>
      </c>
      <c r="V12">
        <f>V5*0.2</f>
        <v>0.50909090909090915</v>
      </c>
      <c r="W12">
        <f>W5*0.15</f>
        <v>0.20454545454545453</v>
      </c>
      <c r="X12">
        <f t="shared" ref="X12:X14" si="5">SUM(T12:W12)</f>
        <v>2.4022727272727278</v>
      </c>
    </row>
    <row r="13" spans="1:24" ht="15" x14ac:dyDescent="0.25">
      <c r="A13" s="14"/>
      <c r="B13" s="14"/>
      <c r="C13" s="7" t="s">
        <v>10</v>
      </c>
      <c r="D13" s="12">
        <v>3</v>
      </c>
      <c r="E13" s="12">
        <v>3</v>
      </c>
      <c r="F13" s="12">
        <v>3</v>
      </c>
      <c r="G13" s="12">
        <v>3</v>
      </c>
      <c r="H13" s="12">
        <f t="shared" si="2"/>
        <v>3</v>
      </c>
      <c r="I13" s="14"/>
      <c r="J13" s="14"/>
      <c r="K13" s="7" t="s">
        <v>10</v>
      </c>
      <c r="L13" s="12">
        <v>3</v>
      </c>
      <c r="M13" s="12">
        <v>3</v>
      </c>
      <c r="N13" s="12">
        <v>3</v>
      </c>
      <c r="O13" s="12">
        <v>3</v>
      </c>
      <c r="P13" s="12">
        <f t="shared" si="0"/>
        <v>3</v>
      </c>
      <c r="Q13" s="7">
        <f t="shared" si="1"/>
        <v>3</v>
      </c>
      <c r="S13" s="13" t="s">
        <v>9</v>
      </c>
      <c r="T13">
        <f>T6*0.4</f>
        <v>1.1818181818181819</v>
      </c>
      <c r="U13">
        <f>U6*0.25</f>
        <v>0.53409090909090906</v>
      </c>
      <c r="V13">
        <f>V6*0.2</f>
        <v>0.5818181818181819</v>
      </c>
      <c r="W13">
        <f>W6*0.15</f>
        <v>0.22499999999999998</v>
      </c>
      <c r="X13">
        <f t="shared" si="5"/>
        <v>2.5227272727272729</v>
      </c>
    </row>
    <row r="14" spans="1:24" ht="15" x14ac:dyDescent="0.25">
      <c r="A14" s="14"/>
      <c r="B14" s="14">
        <v>4</v>
      </c>
      <c r="C14" s="3" t="s">
        <v>7</v>
      </c>
      <c r="D14" s="8">
        <v>3</v>
      </c>
      <c r="E14" s="8">
        <v>2</v>
      </c>
      <c r="F14" s="9">
        <v>3</v>
      </c>
      <c r="G14" s="9">
        <v>3</v>
      </c>
      <c r="H14" s="8">
        <f t="shared" si="2"/>
        <v>2.75</v>
      </c>
      <c r="I14" s="14"/>
      <c r="J14" s="14">
        <v>4</v>
      </c>
      <c r="K14" s="3" t="s">
        <v>7</v>
      </c>
      <c r="L14" s="8">
        <v>3</v>
      </c>
      <c r="M14" s="8">
        <v>3</v>
      </c>
      <c r="N14" s="9">
        <v>3</v>
      </c>
      <c r="O14" s="9">
        <v>3</v>
      </c>
      <c r="P14" s="8">
        <f t="shared" si="0"/>
        <v>3</v>
      </c>
      <c r="Q14" s="3">
        <f t="shared" si="1"/>
        <v>2.875</v>
      </c>
      <c r="S14" s="13" t="s">
        <v>10</v>
      </c>
      <c r="T14">
        <f>T7*0.4</f>
        <v>1.2000000000000002</v>
      </c>
      <c r="U14">
        <f>U7*0.25</f>
        <v>0.73863636363636365</v>
      </c>
      <c r="V14">
        <f>V7*0.2</f>
        <v>0.60000000000000009</v>
      </c>
      <c r="W14">
        <f>W7*0.15</f>
        <v>0.44999999999999996</v>
      </c>
      <c r="X14">
        <f t="shared" si="5"/>
        <v>2.9886363636363642</v>
      </c>
    </row>
    <row r="15" spans="1:24" x14ac:dyDescent="0.2">
      <c r="A15" s="14"/>
      <c r="B15" s="14"/>
      <c r="C15" s="5" t="s">
        <v>8</v>
      </c>
      <c r="D15" s="10">
        <v>3</v>
      </c>
      <c r="E15" s="10">
        <v>2</v>
      </c>
      <c r="F15" s="10">
        <v>3</v>
      </c>
      <c r="G15" s="10">
        <v>2</v>
      </c>
      <c r="H15" s="10">
        <f t="shared" si="2"/>
        <v>2.6</v>
      </c>
      <c r="I15" s="14"/>
      <c r="J15" s="14"/>
      <c r="K15" s="5" t="s">
        <v>8</v>
      </c>
      <c r="L15" s="10">
        <v>3</v>
      </c>
      <c r="M15" s="10">
        <v>2</v>
      </c>
      <c r="N15" s="10">
        <v>2</v>
      </c>
      <c r="O15" s="10">
        <v>2</v>
      </c>
      <c r="P15" s="10">
        <f t="shared" si="0"/>
        <v>2.4</v>
      </c>
      <c r="Q15" s="5">
        <f t="shared" si="1"/>
        <v>2.5</v>
      </c>
    </row>
    <row r="16" spans="1:24" x14ac:dyDescent="0.2">
      <c r="A16" s="14"/>
      <c r="B16" s="14"/>
      <c r="C16" s="6" t="s">
        <v>9</v>
      </c>
      <c r="D16" s="11">
        <v>3</v>
      </c>
      <c r="E16" s="11">
        <v>2</v>
      </c>
      <c r="F16" s="11">
        <v>3</v>
      </c>
      <c r="G16" s="11">
        <v>2</v>
      </c>
      <c r="H16" s="11">
        <f t="shared" si="2"/>
        <v>2.6</v>
      </c>
      <c r="I16" s="14"/>
      <c r="J16" s="14"/>
      <c r="K16" s="6" t="s">
        <v>9</v>
      </c>
      <c r="L16" s="11">
        <v>3</v>
      </c>
      <c r="M16" s="11">
        <v>3</v>
      </c>
      <c r="N16" s="11">
        <v>3</v>
      </c>
      <c r="O16" s="11">
        <v>2</v>
      </c>
      <c r="P16" s="11">
        <f t="shared" si="0"/>
        <v>2.85</v>
      </c>
      <c r="Q16" s="4">
        <f t="shared" si="1"/>
        <v>2.7250000000000001</v>
      </c>
    </row>
    <row r="17" spans="1:17" x14ac:dyDescent="0.2">
      <c r="A17" s="14"/>
      <c r="B17" s="14"/>
      <c r="C17" s="7" t="s">
        <v>10</v>
      </c>
      <c r="D17" s="12">
        <v>3</v>
      </c>
      <c r="E17" s="12">
        <v>2</v>
      </c>
      <c r="F17" s="12">
        <v>3</v>
      </c>
      <c r="G17" s="12">
        <v>3</v>
      </c>
      <c r="H17" s="12">
        <f t="shared" si="2"/>
        <v>2.75</v>
      </c>
      <c r="I17" s="14"/>
      <c r="J17" s="14"/>
      <c r="K17" s="7" t="s">
        <v>10</v>
      </c>
      <c r="L17" s="12">
        <v>3</v>
      </c>
      <c r="M17" s="12">
        <v>3</v>
      </c>
      <c r="N17" s="12">
        <v>3</v>
      </c>
      <c r="O17" s="12">
        <v>3</v>
      </c>
      <c r="P17" s="12">
        <f t="shared" si="0"/>
        <v>3</v>
      </c>
      <c r="Q17" s="7">
        <f t="shared" si="1"/>
        <v>2.875</v>
      </c>
    </row>
    <row r="18" spans="1:17" x14ac:dyDescent="0.2">
      <c r="A18" s="14"/>
      <c r="B18" s="14">
        <v>5</v>
      </c>
      <c r="C18" s="3" t="s">
        <v>7</v>
      </c>
      <c r="D18" s="8">
        <v>3</v>
      </c>
      <c r="E18" s="8">
        <v>3</v>
      </c>
      <c r="F18" s="9">
        <v>3</v>
      </c>
      <c r="G18" s="9">
        <v>3</v>
      </c>
      <c r="H18" s="8">
        <f t="shared" si="2"/>
        <v>3</v>
      </c>
      <c r="I18" s="14"/>
      <c r="J18" s="14">
        <v>5</v>
      </c>
      <c r="K18" s="3" t="s">
        <v>7</v>
      </c>
      <c r="L18" s="8">
        <v>3</v>
      </c>
      <c r="M18" s="8">
        <v>3</v>
      </c>
      <c r="N18" s="9">
        <v>3</v>
      </c>
      <c r="O18" s="9">
        <v>3</v>
      </c>
      <c r="P18" s="8">
        <f t="shared" si="0"/>
        <v>3</v>
      </c>
      <c r="Q18" s="3">
        <f t="shared" si="1"/>
        <v>3</v>
      </c>
    </row>
    <row r="19" spans="1:17" x14ac:dyDescent="0.2">
      <c r="A19" s="14"/>
      <c r="B19" s="14"/>
      <c r="C19" s="5" t="s">
        <v>8</v>
      </c>
      <c r="D19" s="10">
        <v>3</v>
      </c>
      <c r="E19" s="10">
        <v>2</v>
      </c>
      <c r="F19" s="10">
        <v>3</v>
      </c>
      <c r="G19" s="10">
        <v>1</v>
      </c>
      <c r="H19" s="10">
        <f t="shared" si="2"/>
        <v>2.4500000000000002</v>
      </c>
      <c r="I19" s="14"/>
      <c r="J19" s="14"/>
      <c r="K19" s="5" t="s">
        <v>8</v>
      </c>
      <c r="L19" s="10">
        <v>3</v>
      </c>
      <c r="M19" s="10">
        <v>2</v>
      </c>
      <c r="N19" s="10">
        <v>3</v>
      </c>
      <c r="O19" s="10">
        <v>1</v>
      </c>
      <c r="P19" s="10">
        <f t="shared" si="0"/>
        <v>2.4500000000000002</v>
      </c>
      <c r="Q19" s="5">
        <f t="shared" si="1"/>
        <v>2.4500000000000002</v>
      </c>
    </row>
    <row r="20" spans="1:17" x14ac:dyDescent="0.2">
      <c r="A20" s="14"/>
      <c r="B20" s="14"/>
      <c r="C20" s="6" t="s">
        <v>9</v>
      </c>
      <c r="D20" s="11">
        <v>3</v>
      </c>
      <c r="E20" s="11">
        <v>2</v>
      </c>
      <c r="F20" s="11">
        <v>3</v>
      </c>
      <c r="G20" s="11">
        <v>1</v>
      </c>
      <c r="H20" s="11">
        <f t="shared" si="2"/>
        <v>2.4500000000000002</v>
      </c>
      <c r="I20" s="14"/>
      <c r="J20" s="14"/>
      <c r="K20" s="6" t="s">
        <v>9</v>
      </c>
      <c r="L20" s="11">
        <v>3</v>
      </c>
      <c r="M20" s="11">
        <v>2</v>
      </c>
      <c r="N20" s="11">
        <v>3</v>
      </c>
      <c r="O20" s="11">
        <v>2</v>
      </c>
      <c r="P20" s="11">
        <f t="shared" si="0"/>
        <v>2.6</v>
      </c>
      <c r="Q20" s="4">
        <f t="shared" si="1"/>
        <v>2.5250000000000004</v>
      </c>
    </row>
    <row r="21" spans="1:17" x14ac:dyDescent="0.2">
      <c r="A21" s="14"/>
      <c r="B21" s="14"/>
      <c r="C21" s="7" t="s">
        <v>10</v>
      </c>
      <c r="D21" s="12">
        <v>3</v>
      </c>
      <c r="E21" s="12">
        <v>3</v>
      </c>
      <c r="F21" s="12">
        <v>3</v>
      </c>
      <c r="G21" s="12">
        <v>3</v>
      </c>
      <c r="H21" s="12">
        <f t="shared" si="2"/>
        <v>3</v>
      </c>
      <c r="I21" s="14"/>
      <c r="J21" s="14"/>
      <c r="K21" s="7" t="s">
        <v>10</v>
      </c>
      <c r="L21" s="12">
        <v>3</v>
      </c>
      <c r="M21" s="12">
        <v>3</v>
      </c>
      <c r="N21" s="12">
        <v>3</v>
      </c>
      <c r="O21" s="12">
        <v>3</v>
      </c>
      <c r="P21" s="12">
        <f t="shared" si="0"/>
        <v>3</v>
      </c>
      <c r="Q21" s="7">
        <f t="shared" si="1"/>
        <v>3</v>
      </c>
    </row>
    <row r="22" spans="1:17" x14ac:dyDescent="0.2">
      <c r="A22" s="14"/>
      <c r="B22" s="14">
        <v>6</v>
      </c>
      <c r="C22" s="3" t="s">
        <v>7</v>
      </c>
      <c r="D22" s="8">
        <v>3</v>
      </c>
      <c r="E22" s="8">
        <v>3</v>
      </c>
      <c r="F22" s="9">
        <v>3</v>
      </c>
      <c r="G22" s="9">
        <v>3</v>
      </c>
      <c r="H22" s="8">
        <f t="shared" si="2"/>
        <v>3</v>
      </c>
      <c r="I22" s="14"/>
      <c r="J22" s="14">
        <v>6</v>
      </c>
      <c r="K22" s="3" t="s">
        <v>7</v>
      </c>
      <c r="L22" s="8">
        <v>3</v>
      </c>
      <c r="M22" s="8">
        <v>3</v>
      </c>
      <c r="N22" s="9">
        <v>3</v>
      </c>
      <c r="O22" s="9">
        <v>3</v>
      </c>
      <c r="P22" s="8">
        <f t="shared" si="0"/>
        <v>3</v>
      </c>
      <c r="Q22" s="3">
        <f t="shared" si="1"/>
        <v>3</v>
      </c>
    </row>
    <row r="23" spans="1:17" x14ac:dyDescent="0.2">
      <c r="A23" s="14"/>
      <c r="B23" s="14"/>
      <c r="C23" s="5" t="s">
        <v>8</v>
      </c>
      <c r="D23" s="10">
        <v>3</v>
      </c>
      <c r="E23" s="10">
        <v>2</v>
      </c>
      <c r="F23" s="10">
        <v>3</v>
      </c>
      <c r="G23" s="10">
        <v>1</v>
      </c>
      <c r="H23" s="10">
        <f t="shared" si="2"/>
        <v>2.4500000000000002</v>
      </c>
      <c r="I23" s="14"/>
      <c r="J23" s="14"/>
      <c r="K23" s="5" t="s">
        <v>8</v>
      </c>
      <c r="L23" s="10">
        <v>3</v>
      </c>
      <c r="M23" s="10">
        <v>2</v>
      </c>
      <c r="N23" s="10">
        <v>2</v>
      </c>
      <c r="O23" s="10">
        <v>1</v>
      </c>
      <c r="P23" s="10">
        <f t="shared" si="0"/>
        <v>2.25</v>
      </c>
      <c r="Q23" s="5">
        <f t="shared" si="1"/>
        <v>2.35</v>
      </c>
    </row>
    <row r="24" spans="1:17" x14ac:dyDescent="0.2">
      <c r="A24" s="14"/>
      <c r="B24" s="14"/>
      <c r="C24" s="6" t="s">
        <v>9</v>
      </c>
      <c r="D24" s="11">
        <v>3</v>
      </c>
      <c r="E24" s="11">
        <v>2</v>
      </c>
      <c r="F24" s="11">
        <v>3</v>
      </c>
      <c r="G24" s="11">
        <v>2</v>
      </c>
      <c r="H24" s="11">
        <f t="shared" si="2"/>
        <v>2.6</v>
      </c>
      <c r="I24" s="14"/>
      <c r="J24" s="14"/>
      <c r="K24" s="6" t="s">
        <v>9</v>
      </c>
      <c r="L24" s="11">
        <v>3</v>
      </c>
      <c r="M24" s="11">
        <v>2</v>
      </c>
      <c r="N24" s="11">
        <v>3</v>
      </c>
      <c r="O24" s="11">
        <v>1</v>
      </c>
      <c r="P24" s="11">
        <f t="shared" si="0"/>
        <v>2.4500000000000002</v>
      </c>
      <c r="Q24" s="4">
        <f t="shared" si="1"/>
        <v>2.5250000000000004</v>
      </c>
    </row>
    <row r="25" spans="1:17" x14ac:dyDescent="0.2">
      <c r="A25" s="14"/>
      <c r="B25" s="14"/>
      <c r="C25" s="7" t="s">
        <v>10</v>
      </c>
      <c r="D25" s="12">
        <v>3</v>
      </c>
      <c r="E25" s="12">
        <v>3</v>
      </c>
      <c r="F25" s="12">
        <v>3</v>
      </c>
      <c r="G25" s="12">
        <v>3</v>
      </c>
      <c r="H25" s="12">
        <f t="shared" si="2"/>
        <v>3</v>
      </c>
      <c r="I25" s="14"/>
      <c r="J25" s="14"/>
      <c r="K25" s="7" t="s">
        <v>10</v>
      </c>
      <c r="L25" s="12">
        <v>3</v>
      </c>
      <c r="M25" s="12">
        <v>3</v>
      </c>
      <c r="N25" s="12">
        <v>3</v>
      </c>
      <c r="O25" s="12">
        <v>3</v>
      </c>
      <c r="P25" s="12">
        <f t="shared" si="0"/>
        <v>3</v>
      </c>
      <c r="Q25" s="7">
        <f t="shared" si="1"/>
        <v>3</v>
      </c>
    </row>
    <row r="26" spans="1:17" x14ac:dyDescent="0.2">
      <c r="A26" s="14"/>
      <c r="B26" s="14">
        <v>7</v>
      </c>
      <c r="C26" s="3" t="s">
        <v>7</v>
      </c>
      <c r="D26" s="8">
        <v>3</v>
      </c>
      <c r="E26" s="8">
        <v>3</v>
      </c>
      <c r="F26" s="9">
        <v>3</v>
      </c>
      <c r="G26" s="9">
        <v>3</v>
      </c>
      <c r="H26" s="8">
        <f t="shared" si="2"/>
        <v>3</v>
      </c>
      <c r="I26" s="14"/>
      <c r="J26" s="14">
        <v>7</v>
      </c>
      <c r="K26" s="3" t="s">
        <v>7</v>
      </c>
      <c r="L26" s="8">
        <v>3</v>
      </c>
      <c r="M26" s="8">
        <v>3</v>
      </c>
      <c r="N26" s="9">
        <v>3</v>
      </c>
      <c r="O26" s="9">
        <v>3</v>
      </c>
      <c r="P26" s="8">
        <f t="shared" si="0"/>
        <v>3</v>
      </c>
      <c r="Q26" s="3">
        <f t="shared" si="1"/>
        <v>3</v>
      </c>
    </row>
    <row r="27" spans="1:17" x14ac:dyDescent="0.2">
      <c r="A27" s="14"/>
      <c r="B27" s="14"/>
      <c r="C27" s="5" t="s">
        <v>8</v>
      </c>
      <c r="D27" s="10">
        <v>3</v>
      </c>
      <c r="E27" s="10">
        <v>1</v>
      </c>
      <c r="F27" s="10">
        <v>3</v>
      </c>
      <c r="G27" s="10">
        <v>1</v>
      </c>
      <c r="H27" s="10">
        <f t="shared" si="2"/>
        <v>2.2000000000000002</v>
      </c>
      <c r="I27" s="14"/>
      <c r="J27" s="14"/>
      <c r="K27" s="5" t="s">
        <v>8</v>
      </c>
      <c r="L27" s="10">
        <v>3</v>
      </c>
      <c r="M27" s="10">
        <v>2</v>
      </c>
      <c r="N27" s="10">
        <v>2</v>
      </c>
      <c r="O27" s="10">
        <v>1</v>
      </c>
      <c r="P27" s="10">
        <f t="shared" si="0"/>
        <v>2.25</v>
      </c>
      <c r="Q27" s="5">
        <f t="shared" si="1"/>
        <v>2.2250000000000001</v>
      </c>
    </row>
    <row r="28" spans="1:17" x14ac:dyDescent="0.2">
      <c r="A28" s="14"/>
      <c r="B28" s="14"/>
      <c r="C28" s="6" t="s">
        <v>9</v>
      </c>
      <c r="D28" s="11">
        <v>3</v>
      </c>
      <c r="E28" s="11">
        <v>2</v>
      </c>
      <c r="F28" s="11">
        <v>3</v>
      </c>
      <c r="G28" s="11">
        <v>1</v>
      </c>
      <c r="H28" s="11">
        <f t="shared" si="2"/>
        <v>2.4500000000000002</v>
      </c>
      <c r="I28" s="14"/>
      <c r="J28" s="14"/>
      <c r="K28" s="6" t="s">
        <v>9</v>
      </c>
      <c r="L28" s="11">
        <v>3</v>
      </c>
      <c r="M28" s="11">
        <v>2</v>
      </c>
      <c r="N28" s="11">
        <v>3</v>
      </c>
      <c r="O28" s="11">
        <v>1</v>
      </c>
      <c r="P28" s="11">
        <f t="shared" si="0"/>
        <v>2.4500000000000002</v>
      </c>
      <c r="Q28" s="4">
        <f t="shared" si="1"/>
        <v>2.4500000000000002</v>
      </c>
    </row>
    <row r="29" spans="1:17" x14ac:dyDescent="0.2">
      <c r="A29" s="14"/>
      <c r="B29" s="14"/>
      <c r="C29" s="7" t="s">
        <v>10</v>
      </c>
      <c r="D29" s="12">
        <v>3</v>
      </c>
      <c r="E29" s="12">
        <v>3</v>
      </c>
      <c r="F29" s="12">
        <v>3</v>
      </c>
      <c r="G29" s="12">
        <v>3</v>
      </c>
      <c r="H29" s="12">
        <f t="shared" si="2"/>
        <v>3</v>
      </c>
      <c r="I29" s="14"/>
      <c r="J29" s="14"/>
      <c r="K29" s="7" t="s">
        <v>10</v>
      </c>
      <c r="L29" s="12">
        <v>3</v>
      </c>
      <c r="M29" s="12">
        <v>3</v>
      </c>
      <c r="N29" s="12">
        <v>3</v>
      </c>
      <c r="O29" s="12">
        <v>3</v>
      </c>
      <c r="P29" s="12">
        <f t="shared" si="0"/>
        <v>3</v>
      </c>
      <c r="Q29" s="7">
        <f t="shared" si="1"/>
        <v>3</v>
      </c>
    </row>
    <row r="30" spans="1:17" x14ac:dyDescent="0.2">
      <c r="A30" s="14"/>
      <c r="B30" s="14">
        <v>8</v>
      </c>
      <c r="C30" s="3" t="s">
        <v>7</v>
      </c>
      <c r="D30" s="8">
        <v>3</v>
      </c>
      <c r="E30" s="8">
        <v>3</v>
      </c>
      <c r="F30" s="9">
        <v>3</v>
      </c>
      <c r="G30" s="9">
        <v>3</v>
      </c>
      <c r="H30" s="8">
        <f t="shared" si="2"/>
        <v>3</v>
      </c>
      <c r="I30" s="14"/>
      <c r="J30" s="14">
        <v>8</v>
      </c>
      <c r="K30" s="3" t="s">
        <v>7</v>
      </c>
      <c r="L30" s="8">
        <v>3</v>
      </c>
      <c r="M30" s="8">
        <v>3</v>
      </c>
      <c r="N30" s="9">
        <v>3</v>
      </c>
      <c r="O30" s="9">
        <v>3</v>
      </c>
      <c r="P30" s="8">
        <f t="shared" si="0"/>
        <v>3</v>
      </c>
      <c r="Q30" s="3">
        <f t="shared" si="1"/>
        <v>3</v>
      </c>
    </row>
    <row r="31" spans="1:17" x14ac:dyDescent="0.2">
      <c r="A31" s="14"/>
      <c r="B31" s="14"/>
      <c r="C31" s="5" t="s">
        <v>8</v>
      </c>
      <c r="D31" s="10">
        <v>3</v>
      </c>
      <c r="E31" s="10">
        <v>2</v>
      </c>
      <c r="F31" s="10">
        <v>3</v>
      </c>
      <c r="G31" s="10">
        <v>1</v>
      </c>
      <c r="H31" s="10">
        <f t="shared" si="2"/>
        <v>2.4500000000000002</v>
      </c>
      <c r="I31" s="14"/>
      <c r="J31" s="14"/>
      <c r="K31" s="5" t="s">
        <v>8</v>
      </c>
      <c r="L31" s="10">
        <v>3</v>
      </c>
      <c r="M31" s="10">
        <v>2</v>
      </c>
      <c r="N31" s="10">
        <v>2</v>
      </c>
      <c r="O31" s="10">
        <v>1</v>
      </c>
      <c r="P31" s="10">
        <f t="shared" si="0"/>
        <v>2.25</v>
      </c>
      <c r="Q31" s="5">
        <f t="shared" si="1"/>
        <v>2.35</v>
      </c>
    </row>
    <row r="32" spans="1:17" x14ac:dyDescent="0.2">
      <c r="A32" s="14"/>
      <c r="B32" s="14"/>
      <c r="C32" s="6" t="s">
        <v>9</v>
      </c>
      <c r="D32" s="11">
        <v>3</v>
      </c>
      <c r="E32" s="11">
        <v>3</v>
      </c>
      <c r="F32" s="11">
        <v>3</v>
      </c>
      <c r="G32" s="11">
        <v>2</v>
      </c>
      <c r="H32" s="11">
        <f t="shared" si="2"/>
        <v>2.85</v>
      </c>
      <c r="I32" s="14"/>
      <c r="J32" s="14"/>
      <c r="K32" s="6" t="s">
        <v>9</v>
      </c>
      <c r="L32" s="11">
        <v>3</v>
      </c>
      <c r="M32" s="11">
        <v>2</v>
      </c>
      <c r="N32" s="11">
        <v>2</v>
      </c>
      <c r="O32" s="11">
        <v>2</v>
      </c>
      <c r="P32" s="11">
        <f t="shared" si="0"/>
        <v>2.4</v>
      </c>
      <c r="Q32" s="4">
        <f t="shared" si="1"/>
        <v>2.625</v>
      </c>
    </row>
    <row r="33" spans="1:17" x14ac:dyDescent="0.2">
      <c r="A33" s="14"/>
      <c r="B33" s="14"/>
      <c r="C33" s="7" t="s">
        <v>10</v>
      </c>
      <c r="D33" s="12">
        <v>3</v>
      </c>
      <c r="E33" s="12">
        <v>3</v>
      </c>
      <c r="F33" s="12">
        <v>3</v>
      </c>
      <c r="G33" s="12">
        <v>3</v>
      </c>
      <c r="H33" s="12">
        <f t="shared" si="2"/>
        <v>3</v>
      </c>
      <c r="I33" s="14"/>
      <c r="J33" s="14"/>
      <c r="K33" s="7" t="s">
        <v>10</v>
      </c>
      <c r="L33" s="12">
        <v>3</v>
      </c>
      <c r="M33" s="12">
        <v>3</v>
      </c>
      <c r="N33" s="12">
        <v>3</v>
      </c>
      <c r="O33" s="12">
        <v>3</v>
      </c>
      <c r="P33" s="12">
        <f t="shared" si="0"/>
        <v>3</v>
      </c>
      <c r="Q33" s="7">
        <f t="shared" si="1"/>
        <v>3</v>
      </c>
    </row>
    <row r="34" spans="1:17" x14ac:dyDescent="0.2">
      <c r="A34" s="14"/>
      <c r="B34" s="14">
        <v>9</v>
      </c>
      <c r="C34" s="3" t="s">
        <v>7</v>
      </c>
      <c r="D34" s="8">
        <v>3</v>
      </c>
      <c r="E34" s="8">
        <v>3</v>
      </c>
      <c r="F34" s="9">
        <v>3</v>
      </c>
      <c r="G34" s="9">
        <v>3</v>
      </c>
      <c r="H34" s="8">
        <f t="shared" si="2"/>
        <v>3</v>
      </c>
      <c r="I34" s="14"/>
      <c r="J34" s="14">
        <v>9</v>
      </c>
      <c r="K34" s="3" t="s">
        <v>7</v>
      </c>
      <c r="L34" s="8">
        <v>3</v>
      </c>
      <c r="M34" s="8">
        <v>3</v>
      </c>
      <c r="N34" s="9">
        <v>3</v>
      </c>
      <c r="O34" s="9">
        <v>3</v>
      </c>
      <c r="P34" s="8">
        <f t="shared" si="0"/>
        <v>3</v>
      </c>
      <c r="Q34" s="3">
        <f t="shared" si="1"/>
        <v>3</v>
      </c>
    </row>
    <row r="35" spans="1:17" x14ac:dyDescent="0.2">
      <c r="A35" s="14"/>
      <c r="B35" s="14"/>
      <c r="C35" s="5" t="s">
        <v>8</v>
      </c>
      <c r="D35" s="10">
        <v>3</v>
      </c>
      <c r="E35" s="10">
        <v>2</v>
      </c>
      <c r="F35" s="10">
        <v>3</v>
      </c>
      <c r="G35" s="10">
        <v>2</v>
      </c>
      <c r="H35" s="10">
        <f t="shared" si="2"/>
        <v>2.6</v>
      </c>
      <c r="I35" s="14"/>
      <c r="J35" s="14"/>
      <c r="K35" s="5" t="s">
        <v>8</v>
      </c>
      <c r="L35" s="10">
        <v>3</v>
      </c>
      <c r="M35" s="10">
        <v>2</v>
      </c>
      <c r="N35" s="10">
        <v>2</v>
      </c>
      <c r="O35" s="10">
        <v>2</v>
      </c>
      <c r="P35" s="10">
        <f t="shared" si="0"/>
        <v>2.4</v>
      </c>
      <c r="Q35" s="5">
        <f t="shared" si="1"/>
        <v>2.5</v>
      </c>
    </row>
    <row r="36" spans="1:17" x14ac:dyDescent="0.2">
      <c r="A36" s="14"/>
      <c r="B36" s="14"/>
      <c r="C36" s="6" t="s">
        <v>9</v>
      </c>
      <c r="D36" s="11">
        <v>3</v>
      </c>
      <c r="E36" s="11">
        <v>3</v>
      </c>
      <c r="F36" s="11">
        <v>3</v>
      </c>
      <c r="G36" s="11">
        <v>2</v>
      </c>
      <c r="H36" s="11">
        <f t="shared" si="2"/>
        <v>2.85</v>
      </c>
      <c r="I36" s="14"/>
      <c r="J36" s="14"/>
      <c r="K36" s="6" t="s">
        <v>9</v>
      </c>
      <c r="L36" s="11">
        <v>3</v>
      </c>
      <c r="M36" s="11">
        <v>2</v>
      </c>
      <c r="N36" s="11">
        <v>2</v>
      </c>
      <c r="O36" s="11">
        <v>2</v>
      </c>
      <c r="P36" s="11">
        <f t="shared" si="0"/>
        <v>2.4</v>
      </c>
      <c r="Q36" s="4">
        <f t="shared" si="1"/>
        <v>2.625</v>
      </c>
    </row>
    <row r="37" spans="1:17" x14ac:dyDescent="0.2">
      <c r="A37" s="14"/>
      <c r="B37" s="14"/>
      <c r="C37" s="7" t="s">
        <v>10</v>
      </c>
      <c r="D37" s="12">
        <v>3</v>
      </c>
      <c r="E37" s="12">
        <v>3</v>
      </c>
      <c r="F37" s="12">
        <v>3</v>
      </c>
      <c r="G37" s="12">
        <v>3</v>
      </c>
      <c r="H37" s="12">
        <f t="shared" si="2"/>
        <v>3</v>
      </c>
      <c r="I37" s="14"/>
      <c r="J37" s="14"/>
      <c r="K37" s="7" t="s">
        <v>10</v>
      </c>
      <c r="L37" s="12">
        <v>3</v>
      </c>
      <c r="M37" s="12">
        <v>3</v>
      </c>
      <c r="N37" s="12">
        <v>3</v>
      </c>
      <c r="O37" s="12">
        <v>3</v>
      </c>
      <c r="P37" s="12">
        <f t="shared" si="0"/>
        <v>3</v>
      </c>
      <c r="Q37" s="7">
        <f t="shared" si="1"/>
        <v>3</v>
      </c>
    </row>
    <row r="38" spans="1:17" x14ac:dyDescent="0.2">
      <c r="A38" s="14"/>
      <c r="B38" s="14">
        <v>10</v>
      </c>
      <c r="C38" s="3" t="s">
        <v>7</v>
      </c>
      <c r="D38" s="8">
        <v>3</v>
      </c>
      <c r="E38" s="8">
        <v>3</v>
      </c>
      <c r="F38" s="9">
        <v>3</v>
      </c>
      <c r="G38" s="9">
        <v>3</v>
      </c>
      <c r="H38" s="8">
        <f t="shared" si="2"/>
        <v>3</v>
      </c>
      <c r="I38" s="14"/>
      <c r="J38" s="14">
        <v>10</v>
      </c>
      <c r="K38" s="3" t="s">
        <v>7</v>
      </c>
      <c r="L38" s="8">
        <v>3</v>
      </c>
      <c r="M38" s="8">
        <v>3</v>
      </c>
      <c r="N38" s="9">
        <v>3</v>
      </c>
      <c r="O38" s="9">
        <v>3</v>
      </c>
      <c r="P38" s="8">
        <f t="shared" si="0"/>
        <v>3</v>
      </c>
      <c r="Q38" s="3">
        <f t="shared" si="1"/>
        <v>3</v>
      </c>
    </row>
    <row r="39" spans="1:17" x14ac:dyDescent="0.2">
      <c r="A39" s="14"/>
      <c r="B39" s="14"/>
      <c r="C39" s="5" t="s">
        <v>8</v>
      </c>
      <c r="D39" s="10">
        <v>3</v>
      </c>
      <c r="E39" s="10">
        <v>2</v>
      </c>
      <c r="F39" s="10">
        <v>3</v>
      </c>
      <c r="G39" s="10">
        <v>1</v>
      </c>
      <c r="H39" s="10">
        <f t="shared" si="2"/>
        <v>2.4500000000000002</v>
      </c>
      <c r="I39" s="14"/>
      <c r="J39" s="14"/>
      <c r="K39" s="5" t="s">
        <v>8</v>
      </c>
      <c r="L39" s="10">
        <v>3</v>
      </c>
      <c r="M39" s="10">
        <v>2</v>
      </c>
      <c r="N39" s="10">
        <v>1</v>
      </c>
      <c r="O39" s="10">
        <v>1</v>
      </c>
      <c r="P39" s="10">
        <f t="shared" si="0"/>
        <v>2.0500000000000003</v>
      </c>
      <c r="Q39" s="5">
        <f t="shared" si="1"/>
        <v>2.25</v>
      </c>
    </row>
    <row r="40" spans="1:17" x14ac:dyDescent="0.2">
      <c r="A40" s="14"/>
      <c r="B40" s="14"/>
      <c r="C40" s="6" t="s">
        <v>9</v>
      </c>
      <c r="D40" s="11">
        <v>3</v>
      </c>
      <c r="E40" s="11">
        <v>2</v>
      </c>
      <c r="F40" s="11">
        <v>3</v>
      </c>
      <c r="G40" s="11">
        <v>2</v>
      </c>
      <c r="H40" s="11">
        <f t="shared" si="2"/>
        <v>2.6</v>
      </c>
      <c r="I40" s="14"/>
      <c r="J40" s="14"/>
      <c r="K40" s="6" t="s">
        <v>9</v>
      </c>
      <c r="L40" s="11">
        <v>3</v>
      </c>
      <c r="M40" s="11">
        <v>2</v>
      </c>
      <c r="N40" s="11">
        <v>3</v>
      </c>
      <c r="O40" s="11">
        <v>2</v>
      </c>
      <c r="P40" s="11">
        <f t="shared" si="0"/>
        <v>2.6</v>
      </c>
      <c r="Q40" s="4">
        <f t="shared" si="1"/>
        <v>2.6</v>
      </c>
    </row>
    <row r="41" spans="1:17" x14ac:dyDescent="0.2">
      <c r="A41" s="14"/>
      <c r="B41" s="14"/>
      <c r="C41" s="7" t="s">
        <v>10</v>
      </c>
      <c r="D41" s="12">
        <v>3</v>
      </c>
      <c r="E41" s="12">
        <v>3</v>
      </c>
      <c r="F41" s="12">
        <v>3</v>
      </c>
      <c r="G41" s="12">
        <v>3</v>
      </c>
      <c r="H41" s="12">
        <f t="shared" si="2"/>
        <v>3</v>
      </c>
      <c r="I41" s="14"/>
      <c r="J41" s="14"/>
      <c r="K41" s="7" t="s">
        <v>10</v>
      </c>
      <c r="L41" s="12">
        <v>3</v>
      </c>
      <c r="M41" s="12">
        <v>3</v>
      </c>
      <c r="N41" s="12">
        <v>3</v>
      </c>
      <c r="O41" s="12">
        <v>3</v>
      </c>
      <c r="P41" s="12">
        <f t="shared" si="0"/>
        <v>3</v>
      </c>
      <c r="Q41" s="7">
        <f t="shared" si="1"/>
        <v>3</v>
      </c>
    </row>
    <row r="42" spans="1:17" x14ac:dyDescent="0.2">
      <c r="A42" s="14"/>
      <c r="B42" s="14">
        <v>11</v>
      </c>
      <c r="C42" s="3" t="s">
        <v>7</v>
      </c>
      <c r="D42" s="8">
        <v>3</v>
      </c>
      <c r="E42" s="8">
        <v>3</v>
      </c>
      <c r="F42" s="9">
        <v>3</v>
      </c>
      <c r="G42" s="9">
        <v>3</v>
      </c>
      <c r="H42" s="8">
        <f t="shared" si="2"/>
        <v>3</v>
      </c>
      <c r="I42" s="14"/>
      <c r="J42" s="14">
        <v>11</v>
      </c>
      <c r="K42" s="3" t="s">
        <v>7</v>
      </c>
      <c r="L42" s="8">
        <v>3</v>
      </c>
      <c r="M42" s="8">
        <v>3</v>
      </c>
      <c r="N42" s="9">
        <v>3</v>
      </c>
      <c r="O42" s="9">
        <v>3</v>
      </c>
      <c r="P42" s="8">
        <f t="shared" si="0"/>
        <v>3</v>
      </c>
      <c r="Q42" s="3">
        <f t="shared" si="1"/>
        <v>3</v>
      </c>
    </row>
    <row r="43" spans="1:17" x14ac:dyDescent="0.2">
      <c r="A43" s="14"/>
      <c r="B43" s="14"/>
      <c r="C43" s="5" t="s">
        <v>8</v>
      </c>
      <c r="D43" s="10">
        <v>3</v>
      </c>
      <c r="E43" s="10">
        <v>2</v>
      </c>
      <c r="F43" s="10">
        <v>3</v>
      </c>
      <c r="G43" s="10">
        <v>1</v>
      </c>
      <c r="H43" s="10">
        <f t="shared" si="2"/>
        <v>2.4500000000000002</v>
      </c>
      <c r="I43" s="14"/>
      <c r="J43" s="14"/>
      <c r="K43" s="5" t="s">
        <v>8</v>
      </c>
      <c r="L43" s="10">
        <v>3</v>
      </c>
      <c r="M43" s="10">
        <v>2</v>
      </c>
      <c r="N43" s="10">
        <v>2</v>
      </c>
      <c r="O43" s="10">
        <v>1</v>
      </c>
      <c r="P43" s="10">
        <f t="shared" si="0"/>
        <v>2.25</v>
      </c>
      <c r="Q43" s="5">
        <f t="shared" si="1"/>
        <v>2.35</v>
      </c>
    </row>
    <row r="44" spans="1:17" x14ac:dyDescent="0.2">
      <c r="A44" s="14"/>
      <c r="B44" s="14"/>
      <c r="C44" s="6" t="s">
        <v>9</v>
      </c>
      <c r="D44" s="11">
        <v>3</v>
      </c>
      <c r="E44" s="11">
        <v>2</v>
      </c>
      <c r="F44" s="11">
        <v>3</v>
      </c>
      <c r="G44" s="11">
        <v>2</v>
      </c>
      <c r="H44" s="11">
        <f t="shared" si="2"/>
        <v>2.6</v>
      </c>
      <c r="I44" s="14"/>
      <c r="J44" s="14"/>
      <c r="K44" s="6" t="s">
        <v>9</v>
      </c>
      <c r="L44" s="11">
        <v>3</v>
      </c>
      <c r="M44" s="11">
        <v>2</v>
      </c>
      <c r="N44" s="11">
        <v>3</v>
      </c>
      <c r="O44" s="11">
        <v>1</v>
      </c>
      <c r="P44" s="11">
        <f t="shared" si="0"/>
        <v>2.4500000000000002</v>
      </c>
      <c r="Q44" s="4">
        <f t="shared" si="1"/>
        <v>2.5250000000000004</v>
      </c>
    </row>
    <row r="45" spans="1:17" x14ac:dyDescent="0.2">
      <c r="A45" s="14"/>
      <c r="B45" s="14"/>
      <c r="C45" s="7" t="s">
        <v>10</v>
      </c>
      <c r="D45" s="12">
        <v>3</v>
      </c>
      <c r="E45" s="12">
        <v>3</v>
      </c>
      <c r="F45" s="12">
        <v>3</v>
      </c>
      <c r="G45" s="12">
        <v>3</v>
      </c>
      <c r="H45" s="12">
        <f t="shared" si="2"/>
        <v>3</v>
      </c>
      <c r="I45" s="14"/>
      <c r="J45" s="14"/>
      <c r="K45" s="7" t="s">
        <v>10</v>
      </c>
      <c r="L45" s="12">
        <v>3</v>
      </c>
      <c r="M45" s="12">
        <v>3</v>
      </c>
      <c r="N45" s="12">
        <v>3</v>
      </c>
      <c r="O45" s="12">
        <v>3</v>
      </c>
      <c r="P45" s="12">
        <f t="shared" si="0"/>
        <v>3</v>
      </c>
      <c r="Q45" s="7">
        <f t="shared" si="1"/>
        <v>3</v>
      </c>
    </row>
  </sheetData>
  <mergeCells count="26">
    <mergeCell ref="J38:J41"/>
    <mergeCell ref="J42:J45"/>
    <mergeCell ref="I2:I45"/>
    <mergeCell ref="A2:A45"/>
    <mergeCell ref="B2:B5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J22:J25"/>
    <mergeCell ref="J26:J29"/>
    <mergeCell ref="J30:J33"/>
    <mergeCell ref="J34:J37"/>
    <mergeCell ref="S2:W2"/>
    <mergeCell ref="J2:J5"/>
    <mergeCell ref="J6:J9"/>
    <mergeCell ref="J10:J13"/>
    <mergeCell ref="J14:J17"/>
    <mergeCell ref="J18:J21"/>
    <mergeCell ref="S9:X9"/>
  </mergeCells>
  <conditionalFormatting sqref="T4:X7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Pedram Pakzamir</dc:creator>
  <cp:lastModifiedBy>Pedram Pakzamir</cp:lastModifiedBy>
  <dcterms:created xsi:type="dcterms:W3CDTF">2015-06-05T18:17:20Z</dcterms:created>
  <dcterms:modified xsi:type="dcterms:W3CDTF">2025-04-24T16:33:33Z</dcterms:modified>
</cp:coreProperties>
</file>