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 babak\لیست قیمت محصولات\1404\1404-04-16-جدید\"/>
    </mc:Choice>
  </mc:AlternateContent>
  <xr:revisionPtr revIDLastSave="0" documentId="13_ncr:1_{D898E979-7A7F-4C2E-A9F8-B89930290D04}" xr6:coauthVersionLast="47" xr6:coauthVersionMax="47" xr10:uidLastSave="{00000000-0000-0000-0000-000000000000}"/>
  <bookViews>
    <workbookView xWindow="-108" yWindow="-108" windowWidth="23256" windowHeight="12456" activeTab="1" xr2:uid="{92B76D14-DED1-410F-8317-5C38B2FE6B60}"/>
  </bookViews>
  <sheets>
    <sheet name="Divider" sheetId="10" r:id="rId1"/>
    <sheet name="Data" sheetId="8" r:id="rId2"/>
    <sheet name="Export" sheetId="9" r:id="rId3"/>
  </sheets>
  <definedNames>
    <definedName name="_xlnm.Print_Area" localSheetId="2">OFFSET(Export!$A$1,,,MAX(Data!$A$3:$A$388)+Data!$O$2+2)</definedName>
    <definedName name="_xlnm.Print_Titles" localSheetId="2">Export!$1:$2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8" l="1"/>
  <c r="N243" i="8" l="1"/>
  <c r="J4" i="8" l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" i="8"/>
  <c r="N248" i="8"/>
  <c r="F248" i="8"/>
  <c r="F28" i="8" l="1"/>
  <c r="F111" i="8"/>
  <c r="N231" i="8"/>
  <c r="N232" i="8"/>
  <c r="F9" i="8"/>
  <c r="F8" i="8"/>
  <c r="F7" i="8"/>
  <c r="F5" i="8"/>
  <c r="F3" i="8"/>
  <c r="F48" i="8"/>
  <c r="F51" i="8"/>
  <c r="F305" i="8"/>
  <c r="N274" i="8"/>
  <c r="N273" i="8"/>
  <c r="F298" i="8" l="1"/>
  <c r="F297" i="8"/>
  <c r="N298" i="8"/>
  <c r="N297" i="8"/>
  <c r="N235" i="8"/>
  <c r="F267" i="8" l="1"/>
  <c r="F151" i="8"/>
  <c r="F150" i="8"/>
  <c r="F304" i="8"/>
  <c r="F106" i="8" l="1"/>
  <c r="A152" i="8"/>
  <c r="F152" i="8"/>
  <c r="N152" i="8"/>
  <c r="A153" i="8"/>
  <c r="F153" i="8"/>
  <c r="N153" i="8"/>
  <c r="A154" i="8"/>
  <c r="F154" i="8"/>
  <c r="N154" i="8"/>
  <c r="A155" i="8"/>
  <c r="F155" i="8"/>
  <c r="N155" i="8"/>
  <c r="A156" i="8"/>
  <c r="F156" i="8"/>
  <c r="N156" i="8"/>
  <c r="A157" i="8"/>
  <c r="F157" i="8"/>
  <c r="N157" i="8"/>
  <c r="A158" i="8"/>
  <c r="F158" i="8"/>
  <c r="N158" i="8"/>
  <c r="A159" i="8"/>
  <c r="F159" i="8"/>
  <c r="N159" i="8"/>
  <c r="A160" i="8"/>
  <c r="F160" i="8"/>
  <c r="N160" i="8"/>
  <c r="A161" i="8"/>
  <c r="F161" i="8"/>
  <c r="N161" i="8"/>
  <c r="A162" i="8"/>
  <c r="F162" i="8"/>
  <c r="N162" i="8"/>
  <c r="A163" i="8"/>
  <c r="F163" i="8"/>
  <c r="N163" i="8"/>
  <c r="A164" i="8"/>
  <c r="F164" i="8"/>
  <c r="N164" i="8"/>
  <c r="A165" i="8"/>
  <c r="F165" i="8"/>
  <c r="N165" i="8"/>
  <c r="A166" i="8"/>
  <c r="F166" i="8"/>
  <c r="N166" i="8"/>
  <c r="A167" i="8"/>
  <c r="F167" i="8"/>
  <c r="N167" i="8"/>
  <c r="A168" i="8"/>
  <c r="F168" i="8"/>
  <c r="N168" i="8"/>
  <c r="A169" i="8"/>
  <c r="F169" i="8"/>
  <c r="N169" i="8"/>
  <c r="A170" i="8"/>
  <c r="F170" i="8"/>
  <c r="N170" i="8"/>
  <c r="A171" i="8"/>
  <c r="F171" i="8"/>
  <c r="N171" i="8"/>
  <c r="A172" i="8"/>
  <c r="F172" i="8"/>
  <c r="N172" i="8"/>
  <c r="A173" i="8"/>
  <c r="F173" i="8"/>
  <c r="N173" i="8"/>
  <c r="A174" i="8"/>
  <c r="F174" i="8"/>
  <c r="N174" i="8"/>
  <c r="A175" i="8"/>
  <c r="F175" i="8"/>
  <c r="N175" i="8"/>
  <c r="A176" i="8"/>
  <c r="F176" i="8"/>
  <c r="N176" i="8"/>
  <c r="A177" i="8"/>
  <c r="F177" i="8"/>
  <c r="N177" i="8"/>
  <c r="A178" i="8"/>
  <c r="F178" i="8"/>
  <c r="N178" i="8"/>
  <c r="A179" i="8"/>
  <c r="F179" i="8"/>
  <c r="N179" i="8"/>
  <c r="A180" i="8"/>
  <c r="F180" i="8"/>
  <c r="N180" i="8"/>
  <c r="A181" i="8"/>
  <c r="F181" i="8"/>
  <c r="N181" i="8"/>
  <c r="A182" i="8"/>
  <c r="F182" i="8"/>
  <c r="N182" i="8"/>
  <c r="A183" i="8"/>
  <c r="F183" i="8"/>
  <c r="N183" i="8"/>
  <c r="A184" i="8"/>
  <c r="F184" i="8"/>
  <c r="N184" i="8"/>
  <c r="A185" i="8"/>
  <c r="F185" i="8"/>
  <c r="N185" i="8"/>
  <c r="A186" i="8"/>
  <c r="F186" i="8"/>
  <c r="N186" i="8"/>
  <c r="A187" i="8"/>
  <c r="F187" i="8"/>
  <c r="N187" i="8"/>
  <c r="A188" i="8"/>
  <c r="F188" i="8"/>
  <c r="N188" i="8"/>
  <c r="A189" i="8"/>
  <c r="F189" i="8"/>
  <c r="N189" i="8"/>
  <c r="A190" i="8"/>
  <c r="F190" i="8"/>
  <c r="N190" i="8"/>
  <c r="A191" i="8"/>
  <c r="F191" i="8"/>
  <c r="N191" i="8"/>
  <c r="A192" i="8"/>
  <c r="F192" i="8"/>
  <c r="N192" i="8"/>
  <c r="A193" i="8"/>
  <c r="F193" i="8"/>
  <c r="N193" i="8"/>
  <c r="A194" i="8"/>
  <c r="F194" i="8"/>
  <c r="N194" i="8"/>
  <c r="A195" i="8"/>
  <c r="F195" i="8"/>
  <c r="N195" i="8"/>
  <c r="A196" i="8"/>
  <c r="F196" i="8"/>
  <c r="N196" i="8"/>
  <c r="A197" i="8"/>
  <c r="F197" i="8"/>
  <c r="N197" i="8"/>
  <c r="A198" i="8"/>
  <c r="F198" i="8"/>
  <c r="N198" i="8"/>
  <c r="A199" i="8"/>
  <c r="F199" i="8"/>
  <c r="N199" i="8"/>
  <c r="A200" i="8"/>
  <c r="F200" i="8"/>
  <c r="N200" i="8"/>
  <c r="A201" i="8"/>
  <c r="F201" i="8"/>
  <c r="N201" i="8"/>
  <c r="A202" i="8"/>
  <c r="F202" i="8"/>
  <c r="N202" i="8"/>
  <c r="A203" i="8"/>
  <c r="F203" i="8"/>
  <c r="N203" i="8"/>
  <c r="A204" i="8"/>
  <c r="F204" i="8"/>
  <c r="N204" i="8"/>
  <c r="A205" i="8"/>
  <c r="F205" i="8"/>
  <c r="N205" i="8"/>
  <c r="A206" i="8"/>
  <c r="F206" i="8"/>
  <c r="N206" i="8"/>
  <c r="A207" i="8"/>
  <c r="F207" i="8"/>
  <c r="N207" i="8"/>
  <c r="A208" i="8"/>
  <c r="F208" i="8"/>
  <c r="N208" i="8"/>
  <c r="A209" i="8"/>
  <c r="F209" i="8"/>
  <c r="N209" i="8"/>
  <c r="A210" i="8"/>
  <c r="F210" i="8"/>
  <c r="N210" i="8"/>
  <c r="A211" i="8"/>
  <c r="F211" i="8"/>
  <c r="N211" i="8"/>
  <c r="A212" i="8"/>
  <c r="F212" i="8"/>
  <c r="N212" i="8"/>
  <c r="A213" i="8"/>
  <c r="F213" i="8"/>
  <c r="N213" i="8"/>
  <c r="A214" i="8"/>
  <c r="F214" i="8"/>
  <c r="N214" i="8"/>
  <c r="A215" i="8"/>
  <c r="F215" i="8"/>
  <c r="N215" i="8"/>
  <c r="A216" i="8"/>
  <c r="F216" i="8"/>
  <c r="N216" i="8"/>
  <c r="A217" i="8"/>
  <c r="F217" i="8"/>
  <c r="N217" i="8"/>
  <c r="A218" i="8"/>
  <c r="F218" i="8"/>
  <c r="N218" i="8"/>
  <c r="A219" i="8"/>
  <c r="F219" i="8"/>
  <c r="N219" i="8"/>
  <c r="A220" i="8"/>
  <c r="F220" i="8"/>
  <c r="N220" i="8"/>
  <c r="A221" i="8"/>
  <c r="F221" i="8"/>
  <c r="N221" i="8"/>
  <c r="A222" i="8"/>
  <c r="F222" i="8"/>
  <c r="N222" i="8"/>
  <c r="A223" i="8"/>
  <c r="F223" i="8"/>
  <c r="N223" i="8"/>
  <c r="A224" i="8"/>
  <c r="F224" i="8"/>
  <c r="N224" i="8"/>
  <c r="A225" i="8"/>
  <c r="F225" i="8"/>
  <c r="N225" i="8"/>
  <c r="A226" i="8"/>
  <c r="F226" i="8"/>
  <c r="N226" i="8"/>
  <c r="A227" i="8"/>
  <c r="F227" i="8"/>
  <c r="N227" i="8"/>
  <c r="A228" i="8"/>
  <c r="F228" i="8"/>
  <c r="N228" i="8"/>
  <c r="A229" i="8"/>
  <c r="F229" i="8"/>
  <c r="N229" i="8"/>
  <c r="A230" i="8"/>
  <c r="F230" i="8"/>
  <c r="N230" i="8"/>
  <c r="A231" i="8"/>
  <c r="F231" i="8"/>
  <c r="A232" i="8"/>
  <c r="F232" i="8"/>
  <c r="A233" i="8"/>
  <c r="F233" i="8"/>
  <c r="N233" i="8"/>
  <c r="A234" i="8"/>
  <c r="F234" i="8"/>
  <c r="N234" i="8"/>
  <c r="A235" i="8"/>
  <c r="F235" i="8"/>
  <c r="A236" i="8"/>
  <c r="F236" i="8"/>
  <c r="N236" i="8"/>
  <c r="A237" i="8"/>
  <c r="F237" i="8"/>
  <c r="N237" i="8"/>
  <c r="A238" i="8"/>
  <c r="F238" i="8"/>
  <c r="N238" i="8"/>
  <c r="A239" i="8"/>
  <c r="F239" i="8"/>
  <c r="N239" i="8"/>
  <c r="A240" i="8"/>
  <c r="F240" i="8"/>
  <c r="N240" i="8"/>
  <c r="A241" i="8"/>
  <c r="F241" i="8"/>
  <c r="N241" i="8"/>
  <c r="A242" i="8"/>
  <c r="F242" i="8"/>
  <c r="N242" i="8"/>
  <c r="A243" i="8"/>
  <c r="F243" i="8"/>
  <c r="A244" i="8"/>
  <c r="F244" i="8"/>
  <c r="N244" i="8"/>
  <c r="A245" i="8"/>
  <c r="F245" i="8"/>
  <c r="N245" i="8"/>
  <c r="A246" i="8"/>
  <c r="F246" i="8"/>
  <c r="N246" i="8"/>
  <c r="A247" i="8"/>
  <c r="F247" i="8"/>
  <c r="N247" i="8"/>
  <c r="A248" i="8"/>
  <c r="A249" i="8"/>
  <c r="F249" i="8"/>
  <c r="N249" i="8"/>
  <c r="A250" i="8"/>
  <c r="F250" i="8"/>
  <c r="N250" i="8"/>
  <c r="A251" i="8"/>
  <c r="F251" i="8"/>
  <c r="N251" i="8"/>
  <c r="A252" i="8"/>
  <c r="F252" i="8"/>
  <c r="N252" i="8"/>
  <c r="A253" i="8"/>
  <c r="F253" i="8"/>
  <c r="N253" i="8"/>
  <c r="A254" i="8"/>
  <c r="F254" i="8"/>
  <c r="N254" i="8"/>
  <c r="A255" i="8"/>
  <c r="F255" i="8"/>
  <c r="N255" i="8"/>
  <c r="A256" i="8"/>
  <c r="F256" i="8"/>
  <c r="N256" i="8"/>
  <c r="A257" i="8"/>
  <c r="F257" i="8"/>
  <c r="N257" i="8"/>
  <c r="A258" i="8"/>
  <c r="F258" i="8"/>
  <c r="N258" i="8"/>
  <c r="A259" i="8"/>
  <c r="F259" i="8"/>
  <c r="N259" i="8"/>
  <c r="A260" i="8"/>
  <c r="F260" i="8"/>
  <c r="N260" i="8"/>
  <c r="A261" i="8"/>
  <c r="F261" i="8"/>
  <c r="N261" i="8"/>
  <c r="A262" i="8"/>
  <c r="F262" i="8"/>
  <c r="N262" i="8"/>
  <c r="A263" i="8"/>
  <c r="F263" i="8"/>
  <c r="N263" i="8"/>
  <c r="A264" i="8"/>
  <c r="F264" i="8"/>
  <c r="N264" i="8"/>
  <c r="A265" i="8"/>
  <c r="F265" i="8"/>
  <c r="N265" i="8"/>
  <c r="A266" i="8"/>
  <c r="F266" i="8"/>
  <c r="N266" i="8"/>
  <c r="A267" i="8"/>
  <c r="N267" i="8"/>
  <c r="A268" i="8"/>
  <c r="F268" i="8"/>
  <c r="N268" i="8"/>
  <c r="A269" i="8"/>
  <c r="F269" i="8"/>
  <c r="N269" i="8"/>
  <c r="A270" i="8"/>
  <c r="F270" i="8"/>
  <c r="N270" i="8"/>
  <c r="A271" i="8"/>
  <c r="F271" i="8"/>
  <c r="N271" i="8"/>
  <c r="A272" i="8"/>
  <c r="F272" i="8"/>
  <c r="N272" i="8"/>
  <c r="A273" i="8"/>
  <c r="F273" i="8"/>
  <c r="A274" i="8"/>
  <c r="F274" i="8"/>
  <c r="A275" i="8"/>
  <c r="F275" i="8"/>
  <c r="N275" i="8"/>
  <c r="A276" i="8"/>
  <c r="F276" i="8"/>
  <c r="N276" i="8"/>
  <c r="A277" i="8"/>
  <c r="F277" i="8"/>
  <c r="N277" i="8"/>
  <c r="A278" i="8"/>
  <c r="F278" i="8"/>
  <c r="N278" i="8"/>
  <c r="A279" i="8"/>
  <c r="F279" i="8"/>
  <c r="N279" i="8"/>
  <c r="A280" i="8"/>
  <c r="F280" i="8"/>
  <c r="N280" i="8"/>
  <c r="A281" i="8"/>
  <c r="F281" i="8"/>
  <c r="N281" i="8"/>
  <c r="A282" i="8"/>
  <c r="F282" i="8"/>
  <c r="N282" i="8"/>
  <c r="A283" i="8"/>
  <c r="F283" i="8"/>
  <c r="N283" i="8"/>
  <c r="A284" i="8"/>
  <c r="F284" i="8"/>
  <c r="N284" i="8"/>
  <c r="A285" i="8"/>
  <c r="F285" i="8"/>
  <c r="N285" i="8"/>
  <c r="A286" i="8"/>
  <c r="F286" i="8"/>
  <c r="N286" i="8"/>
  <c r="A287" i="8"/>
  <c r="F287" i="8"/>
  <c r="N287" i="8"/>
  <c r="A288" i="8"/>
  <c r="F288" i="8"/>
  <c r="N288" i="8"/>
  <c r="A289" i="8"/>
  <c r="F289" i="8"/>
  <c r="N289" i="8"/>
  <c r="A290" i="8"/>
  <c r="F290" i="8"/>
  <c r="N290" i="8"/>
  <c r="A291" i="8"/>
  <c r="F291" i="8"/>
  <c r="N291" i="8"/>
  <c r="A292" i="8"/>
  <c r="F292" i="8"/>
  <c r="N292" i="8"/>
  <c r="A293" i="8"/>
  <c r="F293" i="8"/>
  <c r="N293" i="8"/>
  <c r="A294" i="8"/>
  <c r="F294" i="8"/>
  <c r="N294" i="8"/>
  <c r="A295" i="8"/>
  <c r="F295" i="8"/>
  <c r="N295" i="8"/>
  <c r="A296" i="8"/>
  <c r="F296" i="8"/>
  <c r="N296" i="8"/>
  <c r="A297" i="8"/>
  <c r="B313" i="9" s="1"/>
  <c r="A298" i="8"/>
  <c r="B314" i="9" s="1"/>
  <c r="A299" i="8"/>
  <c r="B315" i="9" s="1"/>
  <c r="F299" i="8"/>
  <c r="N299" i="8"/>
  <c r="A300" i="8"/>
  <c r="B316" i="9" s="1"/>
  <c r="F300" i="8"/>
  <c r="N300" i="8"/>
  <c r="A301" i="8"/>
  <c r="B317" i="9" s="1"/>
  <c r="F301" i="8"/>
  <c r="N301" i="8"/>
  <c r="A302" i="8"/>
  <c r="B318" i="9" s="1"/>
  <c r="F302" i="8"/>
  <c r="N302" i="8"/>
  <c r="A303" i="8"/>
  <c r="B319" i="9" s="1"/>
  <c r="F303" i="8"/>
  <c r="N303" i="8"/>
  <c r="A304" i="8"/>
  <c r="B320" i="9" s="1"/>
  <c r="N304" i="8"/>
  <c r="A305" i="8"/>
  <c r="B321" i="9" s="1"/>
  <c r="N305" i="8"/>
  <c r="A306" i="8"/>
  <c r="F306" i="8"/>
  <c r="N306" i="8"/>
  <c r="A307" i="8"/>
  <c r="F307" i="8"/>
  <c r="N307" i="8"/>
  <c r="A308" i="8"/>
  <c r="F308" i="8"/>
  <c r="N308" i="8"/>
  <c r="A309" i="8"/>
  <c r="F309" i="8"/>
  <c r="N309" i="8"/>
  <c r="F140" i="8"/>
  <c r="F138" i="8"/>
  <c r="F23" i="8"/>
  <c r="A24" i="8"/>
  <c r="F24" i="8"/>
  <c r="N24" i="8"/>
  <c r="A25" i="8"/>
  <c r="F25" i="8"/>
  <c r="N25" i="8"/>
  <c r="A26" i="8"/>
  <c r="F26" i="8"/>
  <c r="N26" i="8"/>
  <c r="A27" i="8"/>
  <c r="F27" i="8"/>
  <c r="N27" i="8"/>
  <c r="A28" i="8"/>
  <c r="N28" i="8"/>
  <c r="A29" i="8"/>
  <c r="F29" i="8"/>
  <c r="N29" i="8"/>
  <c r="A30" i="8"/>
  <c r="F30" i="8"/>
  <c r="N30" i="8"/>
  <c r="A31" i="8"/>
  <c r="F31" i="8"/>
  <c r="N31" i="8"/>
  <c r="A32" i="8"/>
  <c r="F32" i="8"/>
  <c r="N32" i="8"/>
  <c r="A33" i="8"/>
  <c r="F33" i="8"/>
  <c r="N33" i="8"/>
  <c r="A34" i="8"/>
  <c r="F34" i="8"/>
  <c r="N34" i="8"/>
  <c r="A35" i="8"/>
  <c r="F35" i="8"/>
  <c r="N35" i="8"/>
  <c r="A36" i="8"/>
  <c r="F36" i="8"/>
  <c r="N36" i="8"/>
  <c r="A37" i="8"/>
  <c r="F37" i="8"/>
  <c r="N37" i="8"/>
  <c r="A38" i="8"/>
  <c r="F38" i="8"/>
  <c r="N38" i="8"/>
  <c r="A39" i="8"/>
  <c r="F39" i="8"/>
  <c r="N39" i="8"/>
  <c r="A40" i="8"/>
  <c r="F40" i="8"/>
  <c r="N40" i="8"/>
  <c r="A41" i="8"/>
  <c r="F41" i="8"/>
  <c r="N41" i="8"/>
  <c r="A42" i="8"/>
  <c r="F42" i="8"/>
  <c r="N42" i="8"/>
  <c r="A43" i="8"/>
  <c r="F43" i="8"/>
  <c r="N43" i="8"/>
  <c r="A44" i="8"/>
  <c r="F44" i="8"/>
  <c r="N44" i="8"/>
  <c r="A45" i="8"/>
  <c r="F45" i="8"/>
  <c r="N45" i="8"/>
  <c r="A46" i="8"/>
  <c r="F46" i="8"/>
  <c r="N46" i="8"/>
  <c r="A47" i="8"/>
  <c r="F47" i="8"/>
  <c r="N47" i="8"/>
  <c r="A48" i="8"/>
  <c r="N48" i="8"/>
  <c r="A49" i="8"/>
  <c r="F49" i="8"/>
  <c r="N49" i="8"/>
  <c r="A50" i="8"/>
  <c r="F50" i="8"/>
  <c r="N50" i="8"/>
  <c r="A51" i="8"/>
  <c r="N51" i="8"/>
  <c r="A52" i="8"/>
  <c r="F52" i="8"/>
  <c r="N52" i="8"/>
  <c r="A53" i="8"/>
  <c r="F53" i="8"/>
  <c r="N53" i="8"/>
  <c r="A54" i="8"/>
  <c r="F54" i="8"/>
  <c r="N54" i="8"/>
  <c r="A55" i="8"/>
  <c r="F55" i="8"/>
  <c r="N55" i="8"/>
  <c r="A56" i="8"/>
  <c r="F56" i="8"/>
  <c r="N56" i="8"/>
  <c r="A57" i="8"/>
  <c r="F57" i="8"/>
  <c r="N57" i="8"/>
  <c r="A58" i="8"/>
  <c r="F58" i="8"/>
  <c r="N58" i="8"/>
  <c r="A59" i="8"/>
  <c r="F59" i="8"/>
  <c r="N59" i="8"/>
  <c r="A60" i="8"/>
  <c r="F60" i="8"/>
  <c r="N60" i="8"/>
  <c r="A61" i="8"/>
  <c r="F61" i="8"/>
  <c r="N61" i="8"/>
  <c r="A62" i="8"/>
  <c r="F62" i="8"/>
  <c r="N62" i="8"/>
  <c r="A63" i="8"/>
  <c r="F63" i="8"/>
  <c r="N63" i="8"/>
  <c r="A64" i="8"/>
  <c r="F64" i="8"/>
  <c r="N64" i="8"/>
  <c r="A65" i="8"/>
  <c r="F65" i="8"/>
  <c r="N65" i="8"/>
  <c r="A66" i="8"/>
  <c r="F66" i="8"/>
  <c r="N66" i="8"/>
  <c r="A67" i="8"/>
  <c r="F67" i="8"/>
  <c r="N67" i="8"/>
  <c r="A68" i="8"/>
  <c r="F68" i="8"/>
  <c r="N68" i="8"/>
  <c r="A69" i="8"/>
  <c r="F69" i="8"/>
  <c r="N69" i="8"/>
  <c r="A70" i="8"/>
  <c r="F70" i="8"/>
  <c r="N70" i="8"/>
  <c r="A71" i="8"/>
  <c r="F71" i="8"/>
  <c r="N71" i="8"/>
  <c r="A72" i="8"/>
  <c r="F72" i="8"/>
  <c r="N72" i="8"/>
  <c r="A73" i="8"/>
  <c r="F73" i="8"/>
  <c r="N73" i="8"/>
  <c r="A74" i="8"/>
  <c r="F74" i="8"/>
  <c r="N74" i="8"/>
  <c r="A75" i="8"/>
  <c r="F75" i="8"/>
  <c r="N75" i="8"/>
  <c r="A76" i="8"/>
  <c r="F76" i="8"/>
  <c r="N76" i="8"/>
  <c r="A77" i="8"/>
  <c r="F77" i="8"/>
  <c r="N77" i="8"/>
  <c r="A78" i="8"/>
  <c r="F78" i="8"/>
  <c r="N78" i="8"/>
  <c r="A79" i="8"/>
  <c r="F79" i="8"/>
  <c r="N79" i="8"/>
  <c r="A80" i="8"/>
  <c r="F80" i="8"/>
  <c r="N80" i="8"/>
  <c r="A81" i="8"/>
  <c r="F81" i="8"/>
  <c r="N81" i="8"/>
  <c r="A82" i="8"/>
  <c r="F82" i="8"/>
  <c r="N82" i="8"/>
  <c r="A83" i="8"/>
  <c r="F83" i="8"/>
  <c r="N83" i="8"/>
  <c r="A84" i="8"/>
  <c r="F84" i="8"/>
  <c r="N84" i="8"/>
  <c r="A85" i="8"/>
  <c r="F85" i="8"/>
  <c r="N85" i="8"/>
  <c r="A86" i="8"/>
  <c r="F86" i="8"/>
  <c r="N86" i="8"/>
  <c r="A87" i="8"/>
  <c r="F87" i="8"/>
  <c r="N87" i="8"/>
  <c r="A88" i="8"/>
  <c r="F88" i="8"/>
  <c r="N88" i="8"/>
  <c r="A89" i="8"/>
  <c r="F89" i="8"/>
  <c r="N89" i="8"/>
  <c r="A90" i="8"/>
  <c r="F90" i="8"/>
  <c r="N90" i="8"/>
  <c r="A91" i="8"/>
  <c r="F91" i="8"/>
  <c r="N91" i="8"/>
  <c r="A92" i="8"/>
  <c r="F92" i="8"/>
  <c r="N92" i="8"/>
  <c r="A93" i="8"/>
  <c r="F93" i="8"/>
  <c r="N93" i="8"/>
  <c r="A94" i="8"/>
  <c r="F94" i="8"/>
  <c r="N94" i="8"/>
  <c r="A95" i="8"/>
  <c r="F95" i="8"/>
  <c r="N95" i="8"/>
  <c r="A96" i="8"/>
  <c r="F96" i="8"/>
  <c r="N96" i="8"/>
  <c r="A97" i="8"/>
  <c r="F97" i="8"/>
  <c r="N97" i="8"/>
  <c r="A98" i="8"/>
  <c r="F98" i="8"/>
  <c r="N98" i="8"/>
  <c r="A99" i="8"/>
  <c r="F99" i="8"/>
  <c r="N99" i="8"/>
  <c r="A100" i="8"/>
  <c r="F100" i="8"/>
  <c r="N100" i="8"/>
  <c r="A101" i="8"/>
  <c r="F101" i="8"/>
  <c r="N101" i="8"/>
  <c r="A102" i="8"/>
  <c r="F102" i="8"/>
  <c r="N102" i="8"/>
  <c r="A103" i="8"/>
  <c r="F103" i="8"/>
  <c r="N103" i="8"/>
  <c r="A104" i="8"/>
  <c r="F104" i="8"/>
  <c r="N104" i="8"/>
  <c r="A105" i="8"/>
  <c r="F105" i="8"/>
  <c r="N105" i="8"/>
  <c r="A106" i="8"/>
  <c r="N106" i="8"/>
  <c r="A107" i="8"/>
  <c r="F107" i="8"/>
  <c r="N107" i="8"/>
  <c r="A108" i="8"/>
  <c r="F108" i="8"/>
  <c r="N108" i="8"/>
  <c r="A109" i="8"/>
  <c r="F109" i="8"/>
  <c r="N109" i="8"/>
  <c r="A110" i="8"/>
  <c r="F110" i="8"/>
  <c r="N110" i="8"/>
  <c r="A111" i="8"/>
  <c r="N111" i="8"/>
  <c r="A112" i="8"/>
  <c r="F112" i="8"/>
  <c r="N112" i="8"/>
  <c r="A113" i="8"/>
  <c r="F113" i="8"/>
  <c r="N113" i="8"/>
  <c r="A114" i="8"/>
  <c r="F114" i="8"/>
  <c r="N114" i="8"/>
  <c r="A115" i="8"/>
  <c r="F115" i="8"/>
  <c r="N115" i="8"/>
  <c r="A116" i="8"/>
  <c r="F116" i="8"/>
  <c r="N116" i="8"/>
  <c r="A117" i="8"/>
  <c r="F117" i="8"/>
  <c r="N117" i="8"/>
  <c r="A118" i="8"/>
  <c r="F118" i="8"/>
  <c r="N118" i="8"/>
  <c r="A119" i="8"/>
  <c r="F119" i="8"/>
  <c r="N119" i="8"/>
  <c r="A120" i="8"/>
  <c r="F120" i="8"/>
  <c r="N120" i="8"/>
  <c r="A121" i="8"/>
  <c r="F121" i="8"/>
  <c r="N121" i="8"/>
  <c r="A122" i="8"/>
  <c r="F122" i="8"/>
  <c r="N122" i="8"/>
  <c r="A123" i="8"/>
  <c r="F123" i="8"/>
  <c r="N123" i="8"/>
  <c r="A124" i="8"/>
  <c r="F124" i="8"/>
  <c r="N124" i="8"/>
  <c r="A125" i="8"/>
  <c r="F125" i="8"/>
  <c r="N125" i="8"/>
  <c r="A126" i="8"/>
  <c r="F126" i="8"/>
  <c r="N126" i="8"/>
  <c r="A127" i="8"/>
  <c r="F127" i="8"/>
  <c r="N127" i="8"/>
  <c r="A128" i="8"/>
  <c r="F128" i="8"/>
  <c r="N128" i="8"/>
  <c r="A129" i="8"/>
  <c r="F129" i="8"/>
  <c r="N129" i="8"/>
  <c r="A130" i="8"/>
  <c r="F130" i="8"/>
  <c r="N130" i="8"/>
  <c r="A131" i="8"/>
  <c r="F131" i="8"/>
  <c r="N131" i="8"/>
  <c r="A132" i="8"/>
  <c r="F132" i="8"/>
  <c r="N132" i="8"/>
  <c r="A133" i="8"/>
  <c r="F133" i="8"/>
  <c r="N133" i="8"/>
  <c r="A134" i="8"/>
  <c r="F134" i="8"/>
  <c r="N134" i="8"/>
  <c r="A135" i="8"/>
  <c r="F135" i="8"/>
  <c r="N135" i="8"/>
  <c r="A136" i="8"/>
  <c r="F136" i="8"/>
  <c r="N136" i="8"/>
  <c r="A137" i="8"/>
  <c r="F137" i="8"/>
  <c r="N137" i="8"/>
  <c r="A138" i="8"/>
  <c r="N138" i="8"/>
  <c r="A139" i="8"/>
  <c r="F139" i="8"/>
  <c r="N139" i="8"/>
  <c r="A140" i="8"/>
  <c r="N140" i="8"/>
  <c r="A141" i="8"/>
  <c r="F141" i="8"/>
  <c r="N141" i="8"/>
  <c r="A142" i="8"/>
  <c r="F142" i="8"/>
  <c r="N142" i="8"/>
  <c r="A143" i="8"/>
  <c r="F143" i="8"/>
  <c r="N143" i="8"/>
  <c r="A144" i="8"/>
  <c r="F144" i="8"/>
  <c r="N144" i="8"/>
  <c r="A145" i="8"/>
  <c r="F145" i="8"/>
  <c r="N145" i="8"/>
  <c r="A146" i="8"/>
  <c r="F146" i="8"/>
  <c r="N146" i="8"/>
  <c r="A147" i="8"/>
  <c r="F147" i="8"/>
  <c r="N147" i="8"/>
  <c r="A148" i="8"/>
  <c r="F148" i="8"/>
  <c r="N148" i="8"/>
  <c r="A149" i="8"/>
  <c r="F149" i="8"/>
  <c r="N149" i="8"/>
  <c r="A150" i="8"/>
  <c r="N150" i="8"/>
  <c r="A151" i="8"/>
  <c r="N151" i="8"/>
  <c r="B311" i="9" l="1"/>
  <c r="B312" i="9"/>
  <c r="F22" i="8" l="1"/>
  <c r="F21" i="8"/>
  <c r="F20" i="8"/>
  <c r="F19" i="8"/>
  <c r="F18" i="8"/>
  <c r="F17" i="8"/>
  <c r="F16" i="8"/>
  <c r="F15" i="8"/>
  <c r="F14" i="8"/>
  <c r="F13" i="8"/>
  <c r="F12" i="8"/>
  <c r="F11" i="8"/>
  <c r="F10" i="8"/>
  <c r="F6" i="8"/>
  <c r="B310" i="9"/>
  <c r="N8" i="8" l="1"/>
  <c r="N7" i="8"/>
  <c r="N4" i="8"/>
  <c r="N5" i="8"/>
  <c r="N6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3" i="8"/>
  <c r="B196" i="9"/>
  <c r="B197" i="9"/>
  <c r="B198" i="9"/>
  <c r="B199" i="9"/>
  <c r="B200" i="9"/>
  <c r="B202" i="9"/>
  <c r="B203" i="9"/>
  <c r="B205" i="9"/>
  <c r="B206" i="9"/>
  <c r="B207" i="9"/>
  <c r="B208" i="9"/>
  <c r="B209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204" i="9"/>
  <c r="B195" i="9"/>
  <c r="B193" i="9"/>
  <c r="B192" i="9"/>
  <c r="B184" i="9"/>
  <c r="B185" i="9"/>
  <c r="B186" i="9"/>
  <c r="B187" i="9"/>
  <c r="B188" i="9"/>
  <c r="B189" i="9"/>
  <c r="B190" i="9"/>
  <c r="B191" i="9"/>
  <c r="B183" i="9"/>
  <c r="B164" i="9"/>
  <c r="B148" i="9"/>
  <c r="B131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7" i="9"/>
  <c r="B166" i="9"/>
  <c r="B165" i="9"/>
  <c r="B163" i="9"/>
  <c r="B162" i="9"/>
  <c r="B161" i="9"/>
  <c r="B160" i="9"/>
  <c r="B159" i="9"/>
  <c r="B158" i="9"/>
  <c r="B157" i="9"/>
  <c r="B156" i="9"/>
  <c r="B155" i="9"/>
  <c r="B154" i="9"/>
  <c r="B152" i="9"/>
  <c r="B151" i="9"/>
  <c r="B150" i="9"/>
  <c r="B149" i="9"/>
  <c r="B147" i="9"/>
  <c r="B146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0" i="9"/>
  <c r="B129" i="9"/>
  <c r="B128" i="9"/>
  <c r="B127" i="9"/>
  <c r="B126" i="9"/>
  <c r="B125" i="9"/>
  <c r="B124" i="9"/>
  <c r="B123" i="9"/>
  <c r="B122" i="9"/>
  <c r="B121" i="9"/>
  <c r="B120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8" i="9"/>
  <c r="B97" i="9"/>
  <c r="B96" i="9"/>
  <c r="B95" i="9"/>
  <c r="B94" i="9"/>
  <c r="B93" i="9"/>
  <c r="B92" i="9"/>
  <c r="B91" i="9"/>
  <c r="B90" i="9"/>
  <c r="B89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6" i="9"/>
  <c r="B55" i="9"/>
  <c r="B54" i="9"/>
  <c r="B53" i="9"/>
  <c r="B52" i="9"/>
  <c r="B51" i="9"/>
  <c r="B50" i="9"/>
  <c r="B49" i="9"/>
  <c r="B48" i="9"/>
  <c r="B46" i="9"/>
  <c r="B45" i="9"/>
  <c r="B44" i="9"/>
  <c r="B43" i="9"/>
  <c r="B42" i="9"/>
  <c r="B41" i="9"/>
  <c r="B39" i="9"/>
  <c r="B38" i="9"/>
  <c r="B37" i="9"/>
  <c r="B36" i="9"/>
  <c r="B35" i="9"/>
  <c r="B34" i="9"/>
  <c r="B33" i="9"/>
  <c r="B32" i="9"/>
  <c r="B31" i="9"/>
  <c r="B30" i="9"/>
  <c r="B29" i="9"/>
  <c r="B28" i="9"/>
  <c r="B26" i="9"/>
  <c r="B25" i="9"/>
  <c r="A23" i="8"/>
  <c r="B24" i="9" s="1"/>
  <c r="A22" i="8"/>
  <c r="B23" i="9" s="1"/>
  <c r="A21" i="8"/>
  <c r="B22" i="9" s="1"/>
  <c r="A20" i="8"/>
  <c r="B21" i="9" s="1"/>
  <c r="A19" i="8"/>
  <c r="B20" i="9" s="1"/>
  <c r="A18" i="8"/>
  <c r="B19" i="9" s="1"/>
  <c r="A17" i="8"/>
  <c r="B18" i="9" s="1"/>
  <c r="A16" i="8"/>
  <c r="B17" i="9" s="1"/>
  <c r="A15" i="8"/>
  <c r="B16" i="9" s="1"/>
  <c r="A14" i="8"/>
  <c r="B15" i="9" s="1"/>
  <c r="A13" i="8"/>
  <c r="B14" i="9" s="1"/>
  <c r="A12" i="8"/>
  <c r="B13" i="9" s="1"/>
  <c r="A11" i="8"/>
  <c r="B12" i="9" s="1"/>
  <c r="A10" i="8"/>
  <c r="B11" i="9" s="1"/>
  <c r="A9" i="8"/>
  <c r="B10" i="9" s="1"/>
  <c r="A8" i="8"/>
  <c r="B9" i="9" s="1"/>
  <c r="A7" i="8"/>
  <c r="B8" i="9" s="1"/>
  <c r="A6" i="8"/>
  <c r="B7" i="9" s="1"/>
  <c r="A5" i="8"/>
  <c r="B6" i="9" s="1"/>
  <c r="A4" i="8"/>
  <c r="B5" i="9" s="1"/>
  <c r="A3" i="8"/>
  <c r="B4" i="9" s="1"/>
</calcChain>
</file>

<file path=xl/sharedStrings.xml><?xml version="1.0" encoding="utf-8"?>
<sst xmlns="http://schemas.openxmlformats.org/spreadsheetml/2006/main" count="792" uniqueCount="785">
  <si>
    <t>اینسایز</t>
  </si>
  <si>
    <t>برند</t>
  </si>
  <si>
    <t>ردیف</t>
  </si>
  <si>
    <t>کد کالا</t>
  </si>
  <si>
    <t>میتوتیو</t>
  </si>
  <si>
    <t>موجودی</t>
  </si>
  <si>
    <t>دلار:</t>
  </si>
  <si>
    <r>
      <t>قیمت</t>
    </r>
    <r>
      <rPr>
        <sz val="8"/>
        <rFont val="Shabnam FD"/>
        <family val="2"/>
      </rPr>
      <t xml:space="preserve"> (دلاری)</t>
    </r>
  </si>
  <si>
    <r>
      <t xml:space="preserve">قیمت رقیب </t>
    </r>
    <r>
      <rPr>
        <sz val="8"/>
        <rFont val="Shabnam FD"/>
        <family val="2"/>
      </rPr>
      <t>(تومان)</t>
    </r>
  </si>
  <si>
    <r>
      <t>قیمت</t>
    </r>
    <r>
      <rPr>
        <sz val="8"/>
        <rFont val="Shabnam FD"/>
        <family val="2"/>
      </rPr>
      <t xml:space="preserve"> (تومان)</t>
    </r>
  </si>
  <si>
    <t>کولیس دیجیتال 15 سانت دقت 0.01 (اینچ و میلیمتر)</t>
  </si>
  <si>
    <t>کولیس دیجیتال 20 سانت دقت 0.01 (اینچ و میلیمتر)</t>
  </si>
  <si>
    <t>کولیس دیجیتال 30 سانت دقت 0.01 (اینچ و میلیمتر)</t>
  </si>
  <si>
    <t>کولیس دیجیتال 30 سانت دقت 0.01 (اینچ و میلیمتر)(ضد آب)</t>
  </si>
  <si>
    <t>کولیس دیجیتال 30 سانت دقت 0.01 (اینچ و میلیمتر)(ضد آب) (خروجی دار)</t>
  </si>
  <si>
    <t>500-196</t>
  </si>
  <si>
    <t>500-197</t>
  </si>
  <si>
    <t>500-754</t>
  </si>
  <si>
    <t>500-764</t>
  </si>
  <si>
    <t>500-173</t>
  </si>
  <si>
    <t>1114-150A</t>
  </si>
  <si>
    <t>1114-200A</t>
  </si>
  <si>
    <t>1114-300A</t>
  </si>
  <si>
    <t>551-341</t>
  </si>
  <si>
    <t>500-505</t>
  </si>
  <si>
    <t>1106-501</t>
  </si>
  <si>
    <t>کولیس دیجیتال  50 سانت  دقت 0.01 (فک بلند 15 سانت)</t>
  </si>
  <si>
    <t>کولیس دیجیتال متال 15 سانت دقت 0.01 (اینچ و میلیمتر)</t>
  </si>
  <si>
    <t>کولیس دیجیتال متال 20 سانت دقت 0.01 (اینچ و میلیمتر)</t>
  </si>
  <si>
    <t>کولیس دیجیتال متال 30 سانت دقت 0.01 (اینچ و میلیمتر)</t>
  </si>
  <si>
    <t>کولیس دیجیتال 30 سانت  دقت 0.01 (فک بلند 9 سانت) (اینچ و میلیمتر)</t>
  </si>
  <si>
    <t>کولیس دیجیتال  45 سانت دقت 0.01 (اینچ و میلیمتر)</t>
  </si>
  <si>
    <t>کولیس دیجیتال  50 سانت دقت 0.01 (اینچ و میلیمتر)</t>
  </si>
  <si>
    <t>551-204</t>
  </si>
  <si>
    <t>551-224</t>
  </si>
  <si>
    <t>کولیس دیجیتال 15 سانت دقت 0.01 (اینچ و میلیمتر) (ضد آب)</t>
  </si>
  <si>
    <t>500-752</t>
  </si>
  <si>
    <t>کولیس دیجیتال 20 سانت دقت 0.01 (اینچ و میلیمتر) (ضد آب)</t>
  </si>
  <si>
    <t>500-753</t>
  </si>
  <si>
    <t>کولیس دیجیتال  100 سانت دقت 0.01 (اینچ و میلیمتر)</t>
  </si>
  <si>
    <t>کولیس دیجیتال  50 سانت دقت 0.01 (فک بلند 15 سانت)(اینچ و میلیمتر)</t>
  </si>
  <si>
    <t>کولیس دیجیتال  60 سانت دقت 0.01 (اینچ و میلیمتر)</t>
  </si>
  <si>
    <t>500-506</t>
  </si>
  <si>
    <t>500-507</t>
  </si>
  <si>
    <t>1106-601</t>
  </si>
  <si>
    <t>1106-1002</t>
  </si>
  <si>
    <t>1106-502</t>
  </si>
  <si>
    <t>1170-300</t>
  </si>
  <si>
    <t>1108-150</t>
  </si>
  <si>
    <t>1108-200</t>
  </si>
  <si>
    <t>1108-300</t>
  </si>
  <si>
    <t>کولیس دیجیتال داخل / خارج سرتعویض شو 30 سانت دقت 0.01 (اینچ و میلیمتر)</t>
  </si>
  <si>
    <t>1530-300</t>
  </si>
  <si>
    <t>کولیس دیجیتال داخل شیار 30 سانت دقت 0.01 (اینچ و میلیمتر)</t>
  </si>
  <si>
    <t>1176-200</t>
  </si>
  <si>
    <t>1178-300</t>
  </si>
  <si>
    <t>کولیس دیجیتال داخل شیار 20 سانت دقت 0.01 (اینچ و میلیمتر)</t>
  </si>
  <si>
    <t>1181-M25A</t>
  </si>
  <si>
    <t>1181-M50A</t>
  </si>
  <si>
    <t>530-312</t>
  </si>
  <si>
    <t>530-118</t>
  </si>
  <si>
    <t>530-119</t>
  </si>
  <si>
    <t>1205-1502S</t>
  </si>
  <si>
    <t>1205-2002S</t>
  </si>
  <si>
    <t>1205-3002S</t>
  </si>
  <si>
    <t>534-113</t>
  </si>
  <si>
    <t>1215-392</t>
  </si>
  <si>
    <t>534-114</t>
  </si>
  <si>
    <t>1215-532</t>
  </si>
  <si>
    <t>160-153</t>
  </si>
  <si>
    <t>1214-600</t>
  </si>
  <si>
    <t>1214-500</t>
  </si>
  <si>
    <t>534-105</t>
  </si>
  <si>
    <t>534-115</t>
  </si>
  <si>
    <t>160-155</t>
  </si>
  <si>
    <t>1214-1000</t>
  </si>
  <si>
    <t>1215-1032</t>
  </si>
  <si>
    <t>کولیس ساعتی 15 سانت دقت 0.02</t>
  </si>
  <si>
    <t>کولیس ساعتی 20 سانت دقت 0.02</t>
  </si>
  <si>
    <t>کولیس ساعتی 20 سانت دقت 0.01</t>
  </si>
  <si>
    <t>کولیس ساعتی 30 سانت دقت 0.02</t>
  </si>
  <si>
    <t>کولیس ساعتی 30 سانت دقت 0/01</t>
  </si>
  <si>
    <t>505-730</t>
  </si>
  <si>
    <t>505-732</t>
  </si>
  <si>
    <t>505-731</t>
  </si>
  <si>
    <t>505-733</t>
  </si>
  <si>
    <t>505-745</t>
  </si>
  <si>
    <t>1312-150A</t>
  </si>
  <si>
    <t>1311-150A</t>
  </si>
  <si>
    <t>1312-200A</t>
  </si>
  <si>
    <t>1311-200A</t>
  </si>
  <si>
    <t>1312-300A</t>
  </si>
  <si>
    <t>1311-300A</t>
  </si>
  <si>
    <t>KINEX 6015-62-100</t>
  </si>
  <si>
    <t>KINEX 6042-2  ساده</t>
  </si>
  <si>
    <t xml:space="preserve">KINEX 6040-02-300  </t>
  </si>
  <si>
    <t>میکرومتر دیجیتال 25-0 میلیمتر دقت 0.001 (تک دکمه)</t>
  </si>
  <si>
    <t>293-241</t>
  </si>
  <si>
    <t>293-242</t>
  </si>
  <si>
    <t>293-340</t>
  </si>
  <si>
    <t>293-821</t>
  </si>
  <si>
    <t>293-243</t>
  </si>
  <si>
    <t>3109-25A</t>
  </si>
  <si>
    <t>3109-50A</t>
  </si>
  <si>
    <t>3109-75A</t>
  </si>
  <si>
    <t>3109-100A</t>
  </si>
  <si>
    <t>3108-25A</t>
  </si>
  <si>
    <t>کولیس ساده ورنیه 15 سانت دقت 0.02 (اینچ و میلیمتر)</t>
  </si>
  <si>
    <t>کولیس ساده ورنیه 20 سانت دقت 0.02 (اینچ و میلیمتر)</t>
  </si>
  <si>
    <t>کولیس ساده ورنیه 30 سانت دقت 0.02 (اینچ و میلیمتر)</t>
  </si>
  <si>
    <t>کولیس ساده ورنیه 30 سانت دقت 0.02 (فک بلند 9 سانت)</t>
  </si>
  <si>
    <t>کولیس ساده ورنیه 30 سانت دقت 0.02 (فک بلند 9 سانت)(اینچ و میلیمتر)</t>
  </si>
  <si>
    <t>کولیس ساده ورنیه 40 سانت دقت 0.02 (فک بلند 10 سانت)</t>
  </si>
  <si>
    <t>کولیس ساده ورنیه 50 سانت دقت 0.02 (فک معمولی 10 سانت)</t>
  </si>
  <si>
    <t>کولیس ساده ورنیه 50 سانت دقت 0.02 (فک بلند 20 سانت)</t>
  </si>
  <si>
    <t>کولیس ساده ورنیه 60 سانت دقت 0.02 (فک معمولی 10 سانت)</t>
  </si>
  <si>
    <t>کولیس ساده ورنیه 75 سانت دقت 0.02 (فک بلند 20 سانت)</t>
  </si>
  <si>
    <t>کولیس ساده ورنیه 100 سانت دقت 0.02 (فک معمولی  14 سانت)</t>
  </si>
  <si>
    <t>میکرومتر ساده ورنیه 25-0 میلیمتر دقت 0.01</t>
  </si>
  <si>
    <t>میکرومتر ساده ورنیه 50-25 میلیمتر دقت 0.01</t>
  </si>
  <si>
    <t>میکرومتر ساده ورنیه 75-50 میلیمتر دقت 0.01</t>
  </si>
  <si>
    <t>میکرومتر ساده ورنیه 100-75 میلیمتر دقت 0.01</t>
  </si>
  <si>
    <t>میکرومتر ساده ورنیه 125-100 میلیمتر دقت 0.01</t>
  </si>
  <si>
    <t>میکرومتر ساده ورنیه 150-125 میلیمتر دقت 0.01</t>
  </si>
  <si>
    <t>میکرومتر ساده ورنیه 175-150 میلیمتر دقت 0.01</t>
  </si>
  <si>
    <t>میکرومتر ساده ورنیه 200-175 میلیمتر دقت 0.01</t>
  </si>
  <si>
    <t>میکرومتر ساده ورنیه 225-200 میلیمتر دقت 0.01</t>
  </si>
  <si>
    <t>میکرومتر ساده ورنیه 250-225 میلیمتر دقت 0.01</t>
  </si>
  <si>
    <t>میکرومتر ساده ورنیه 275-250 میلیمتر دقت 0.01</t>
  </si>
  <si>
    <t>میکرومتر ساده ورنیه 300-275 میلیمتر دقت 0.01</t>
  </si>
  <si>
    <t>103-148</t>
  </si>
  <si>
    <t>103-137</t>
  </si>
  <si>
    <t>103-138</t>
  </si>
  <si>
    <t>103-139</t>
  </si>
  <si>
    <t>103-140</t>
  </si>
  <si>
    <t>103-141</t>
  </si>
  <si>
    <t>103-142</t>
  </si>
  <si>
    <t>103-143</t>
  </si>
  <si>
    <t>103-144</t>
  </si>
  <si>
    <t>103-145</t>
  </si>
  <si>
    <t>103-146</t>
  </si>
  <si>
    <t>103-147</t>
  </si>
  <si>
    <t>3203-25A</t>
  </si>
  <si>
    <t>3203-50A</t>
  </si>
  <si>
    <t>3203-75A</t>
  </si>
  <si>
    <t>3203-100A</t>
  </si>
  <si>
    <t>3203-125A</t>
  </si>
  <si>
    <t>3203-175A</t>
  </si>
  <si>
    <t>3203-200A</t>
  </si>
  <si>
    <t>3203-225A</t>
  </si>
  <si>
    <t>3203-250A</t>
  </si>
  <si>
    <t>3203-275A</t>
  </si>
  <si>
    <t>3203-300A</t>
  </si>
  <si>
    <t>3203-150A</t>
  </si>
  <si>
    <t>میکرومتر ساده ورنیه 0-25 میلیمتر دقت 0.001</t>
  </si>
  <si>
    <t>103-129</t>
  </si>
  <si>
    <t>103-130</t>
  </si>
  <si>
    <t>3210-25A</t>
  </si>
  <si>
    <t>3210-50A</t>
  </si>
  <si>
    <t>میکرومتر ورنیه ساده سرتعویض شو 0-100 میلیمتر دقت 0.01</t>
  </si>
  <si>
    <t>میکرومتر ورنیه ساده سرتعویض شو 100-200 میلیمتر دقت 0.01</t>
  </si>
  <si>
    <t>میکرومتر ساده ورنیه 25-50 میلیمتر دقت 0.001</t>
  </si>
  <si>
    <t>104-139A</t>
  </si>
  <si>
    <t>104-140A</t>
  </si>
  <si>
    <t>میکرومتر ورنیه ساده سرتعویض شو 200-300 میلیمتر دقت 0.01</t>
  </si>
  <si>
    <t>میکرومتر ورنیه ساده سرتعویض شو 0-150 میلیمتر دقت 0.01</t>
  </si>
  <si>
    <t>میکرومتر ورنیه ساده سرتعویض شو 150-300 میلیمتر دقت 0.01</t>
  </si>
  <si>
    <t>میکرومتر ورنیه ساده سرتعویض شو 300-400 میلیمتر دقت 0.01</t>
  </si>
  <si>
    <t>میکرومتر ورنیه ساده سرتعویض شو 400-500 میلیمتر دقت 0.01</t>
  </si>
  <si>
    <t>میکرومتر ورنیه ساده سرتعویض شو 500-600 میلیمتر دقت 0.01</t>
  </si>
  <si>
    <t>میکرومتر ورنیه ساده سرتعویض شو 600-700 میلیمتر دقت 0.01</t>
  </si>
  <si>
    <t>میکرومتر ورنیه ساده سرتعویض شو 700-800 میلیمتر دقت 0.01</t>
  </si>
  <si>
    <t>میکرومتر ورنیه ساده سرتعویض شو 800-900 میلیمتر دقت 0.01</t>
  </si>
  <si>
    <t>میکرومتر ورنیه ساده سرتعویض شو 900-1000 میلیمتر دقت 0.01</t>
  </si>
  <si>
    <t>104-141A</t>
  </si>
  <si>
    <t>104-135A</t>
  </si>
  <si>
    <t>104-136A</t>
  </si>
  <si>
    <t>104-142A</t>
  </si>
  <si>
    <t>104-143A</t>
  </si>
  <si>
    <t>104-144A</t>
  </si>
  <si>
    <t>104-145A</t>
  </si>
  <si>
    <t>104-146A</t>
  </si>
  <si>
    <t>104-147A</t>
  </si>
  <si>
    <t>104-148A</t>
  </si>
  <si>
    <t>3206-200</t>
  </si>
  <si>
    <t>3206-300</t>
  </si>
  <si>
    <t>3206-150</t>
  </si>
  <si>
    <t>3206-301</t>
  </si>
  <si>
    <t>3205-400</t>
  </si>
  <si>
    <t>3205-500</t>
  </si>
  <si>
    <t>3205-600</t>
  </si>
  <si>
    <t>3205-700</t>
  </si>
  <si>
    <t>3205-800</t>
  </si>
  <si>
    <t>3205-900</t>
  </si>
  <si>
    <t>3205-1000</t>
  </si>
  <si>
    <t>340-251</t>
  </si>
  <si>
    <t>340-252</t>
  </si>
  <si>
    <t>340-520</t>
  </si>
  <si>
    <t>3506-150</t>
  </si>
  <si>
    <t>3506-300</t>
  </si>
  <si>
    <t>3506-400</t>
  </si>
  <si>
    <t>میکرومتر ورنیه ساده داخل سنج 5-30 میلیمتر دقت 0.01</t>
  </si>
  <si>
    <t>میکرومتر ورنیه ساده داخل سنج 25-50 میلیمتر دقت 0.01</t>
  </si>
  <si>
    <t>میکرومتر ورنیه ساده داخل سنج 50-75 میلیمتر دقت 0.01</t>
  </si>
  <si>
    <t>میکرومتر ورنیه ساده داخل سنج 75-100 میلیمتر دقت 0.01</t>
  </si>
  <si>
    <t>145-185</t>
  </si>
  <si>
    <t>145-186</t>
  </si>
  <si>
    <t>145-187</t>
  </si>
  <si>
    <t>145-188</t>
  </si>
  <si>
    <t>3220-30</t>
  </si>
  <si>
    <t>3220-50</t>
  </si>
  <si>
    <t>3220-75</t>
  </si>
  <si>
    <t>3220-100</t>
  </si>
  <si>
    <t>هد میکرومتر ورنیه لوله ای داخل سنج 50-63 میلیمتر دقت 0.01</t>
  </si>
  <si>
    <t>میکرومتر ورنیه لوله ای داخل سنج 50-300 میلیمتر دقت 0.01</t>
  </si>
  <si>
    <t>میکرومتر ورنیه لوله ای داخل سنج 50-500 میلیمتر دقت 0.01</t>
  </si>
  <si>
    <t>میکرومتر ورنیه لوله ای داخل سنج 50-1000 میلیمتر دقت 0.01</t>
  </si>
  <si>
    <t>میکرومتر ورنیه لوله ای داخل سنج 50-1500 میلیمتر دقت 0.01</t>
  </si>
  <si>
    <t>137-011</t>
  </si>
  <si>
    <t>137-202</t>
  </si>
  <si>
    <t>137-203</t>
  </si>
  <si>
    <t>137-204</t>
  </si>
  <si>
    <t>137-205</t>
  </si>
  <si>
    <t>3222-300</t>
  </si>
  <si>
    <t>3222-500</t>
  </si>
  <si>
    <t>3222-1000</t>
  </si>
  <si>
    <t>3222-1500</t>
  </si>
  <si>
    <t>میکرومتر ورنیه ساده دو سر کروی 0-25 میلیمتر دقت 0.01</t>
  </si>
  <si>
    <t>115-215</t>
  </si>
  <si>
    <t>میکرومتر دیجیتال دو سر کروی 0-25 میلیمتر دقت 0.001</t>
  </si>
  <si>
    <t>395-271</t>
  </si>
  <si>
    <t>میکرومتر ساده ورنیه پوینت سر سوزنی 0-25 میلیمتر دقت 0.01</t>
  </si>
  <si>
    <t>112-153</t>
  </si>
  <si>
    <t>میکرومتر ساده ورنیه پوینت سر سوزنی 50-75 میلیمتر دقت 0.01</t>
  </si>
  <si>
    <t>112-167</t>
  </si>
  <si>
    <t>345-250</t>
  </si>
  <si>
    <t>میکرومتر دیجیتال داخل سنج 5-30 میلیمتر دقت 0.001</t>
  </si>
  <si>
    <t>میکرومتر ساده ورنیه اینچی 0-1 اینچ دقت 0.001 اینچ</t>
  </si>
  <si>
    <t>میکرومتر ساده ورنیه اینچی 1-2 اینچ دقت 0.001 اینچ</t>
  </si>
  <si>
    <t>103-177</t>
  </si>
  <si>
    <t>103-178</t>
  </si>
  <si>
    <t>3203-1A</t>
  </si>
  <si>
    <t>3203-2A</t>
  </si>
  <si>
    <t>میکرومتر ساده ورنیه هد 0-15 میلیمتر دقت 0.01</t>
  </si>
  <si>
    <t>350-251</t>
  </si>
  <si>
    <t>149-132</t>
  </si>
  <si>
    <t>150-212</t>
  </si>
  <si>
    <t>میکرومتر ساده ورنیه هد 0-25 میلیمتر دقت 0.01</t>
  </si>
  <si>
    <t>6354-25W</t>
  </si>
  <si>
    <t>میکرومتر دیجیتال هد 0-25 میلیمتر دقت 0.001</t>
  </si>
  <si>
    <t>123-102</t>
  </si>
  <si>
    <t>123-103</t>
  </si>
  <si>
    <t>123-104</t>
  </si>
  <si>
    <t>3282-25</t>
  </si>
  <si>
    <t>3282-50</t>
  </si>
  <si>
    <t>3282-75</t>
  </si>
  <si>
    <t>3282-100</t>
  </si>
  <si>
    <t>129-153</t>
  </si>
  <si>
    <t>میکرومتر عمق سنج ساده ورنیه 0-300 میلیمتر دقت 0.01</t>
  </si>
  <si>
    <t>3240-300</t>
  </si>
  <si>
    <t>ساعت اندیکاتور عقربه ای 10 میلیمتر  دقت 0.01</t>
  </si>
  <si>
    <t>2046A</t>
  </si>
  <si>
    <t>2308-10A</t>
  </si>
  <si>
    <t>PEACOCK 107</t>
  </si>
  <si>
    <t>PEACOCK 5B</t>
  </si>
  <si>
    <t>2313-1A</t>
  </si>
  <si>
    <t>2109A</t>
  </si>
  <si>
    <t>ساعت اندیکاتور عقربه ای 1 میلیمتر  دقت 0.001</t>
  </si>
  <si>
    <t>ساعت اندیکاتور عقربه ای 5 میلیمتر  دقت 0.01</t>
  </si>
  <si>
    <t>ساعت اندیکاتور عقربه ای 5 میلیمتر  دقت 0.001</t>
  </si>
  <si>
    <t>ساعت اندیکاتور عقربه ای 5 میلیمتر  دقت 0.01 (صفحه کوچک)</t>
  </si>
  <si>
    <t>1044A</t>
  </si>
  <si>
    <t>2311-5</t>
  </si>
  <si>
    <t>1960T</t>
  </si>
  <si>
    <t>ساعت اندیکاتور عقربه ای 5 میلیمتر  دقت 0.01 (صفحه عمود)</t>
  </si>
  <si>
    <t>ساعت اندیکاتور عقربه ای 1 میلیمتر  دقت 0.01 (صفحه عمود)</t>
  </si>
  <si>
    <t>ساعت اندیکاتور عقربه ای 20 میلیمتر  دقت 0.01</t>
  </si>
  <si>
    <t>2050A</t>
  </si>
  <si>
    <t>ساعت اندیکاتور عقربه ای 1 میلیمتر  دقت 0.01 (ERROR FREE)</t>
  </si>
  <si>
    <t>2972AB</t>
  </si>
  <si>
    <t>ساعت اندیکاتور عقربه ای 30 میلیمتر  دقت 0.01</t>
  </si>
  <si>
    <t>ساعت اندیکاتور عقربه ای 50 میلیمتر  دقت 0.01</t>
  </si>
  <si>
    <t>ساعت اندیکاتور عقربه ای 100 میلیمتر  دقت 0.01</t>
  </si>
  <si>
    <t>ساعت اندیکاتور  دیجیتال 12/7 میلیمتر  دقت 0.01</t>
  </si>
  <si>
    <t>543-781</t>
  </si>
  <si>
    <t>543-791</t>
  </si>
  <si>
    <t>2052A</t>
  </si>
  <si>
    <t>3058A-19</t>
  </si>
  <si>
    <t>2310-30A</t>
  </si>
  <si>
    <t>2309-50</t>
  </si>
  <si>
    <t>2309-100</t>
  </si>
  <si>
    <t>2112-10</t>
  </si>
  <si>
    <t>2112-101</t>
  </si>
  <si>
    <t>ساعت اندیکاتور  دیجیتال 12/7 میلیمتر  دقت 0.001 (اینچ و میلیمتر)</t>
  </si>
  <si>
    <t>ساعت شیطونکی 0/8 میلیمتر دقت 0.01 (میتوتویو دو پراب اضافه)</t>
  </si>
  <si>
    <t>ساعت شیطونکی 0/8 میلیمتر دقت 0.01 (صفحه کوچک)</t>
  </si>
  <si>
    <t>2380-08</t>
  </si>
  <si>
    <t>2381-08</t>
  </si>
  <si>
    <t>513-404A</t>
  </si>
  <si>
    <t>513-401E</t>
  </si>
  <si>
    <t>513-415A</t>
  </si>
  <si>
    <t>ساعت شیطونکی 1 میلیمتر دقت 0.01 (پراب بلند)(دو پراب اضافه)</t>
  </si>
  <si>
    <t>ساعت شیطونکی 0/5 میلیمتر دقت 0.01 (پراب بلند)</t>
  </si>
  <si>
    <t>513-414E</t>
  </si>
  <si>
    <t>ساعت شیطونکی 0/2 میلیمتر دقت 0/002</t>
  </si>
  <si>
    <t>513-455E</t>
  </si>
  <si>
    <t>ساعت شیطونکی 0/2 میلیمتر دقت 0/002 (عمودی)</t>
  </si>
  <si>
    <t>پایه ساعت مگنتی میله ای (ساخت چین)(اورجینال)</t>
  </si>
  <si>
    <t>پایه ساعت مگنتی میله ای گیره دار (ساخت چین)(اورجینال)</t>
  </si>
  <si>
    <t>پایه ساعت مگنتی خرطومی(ساخت چین)(اورجینال)</t>
  </si>
  <si>
    <t>پایه ساعت مگنتی مفصلی هیدرولیکی (ساخت چین)(اورجینال)</t>
  </si>
  <si>
    <t>ساعت اندیکاتور  دیجیتال 25/4 میلیمتر  دقت 0.01</t>
  </si>
  <si>
    <t>ساعت اندیکاتور  دیجیتال 50/8 میلیمتر  دقت 0.01</t>
  </si>
  <si>
    <t>پایه میکرومتر متوسط (ساخت چین)(اورجینال)(میکرومتر 0-100 )</t>
  </si>
  <si>
    <t>بورگیج سیلندر 6-10 میلیمتر دقت 0.01</t>
  </si>
  <si>
    <t>بورگیج سیلندر 10-18/5 میلیمتر دقت 0.01</t>
  </si>
  <si>
    <t>بورگیج سیلندر 18-35 میلیمتر دقت 0.01</t>
  </si>
  <si>
    <t>بورگیج سیلندر 35-60 میلیمتر دقت 0.01</t>
  </si>
  <si>
    <t>بورگیج سیلندر 50-150 میلیمتر دقت 0.01</t>
  </si>
  <si>
    <t>بورگیج سیلندر 160-250 میلیمتر دقت 0.01</t>
  </si>
  <si>
    <t>بورگیج سیلندر 250-400 میلیمتر دقت 0.01</t>
  </si>
  <si>
    <t>بورگیج سیلندر 18-35 میلیمتر دقت 0.001</t>
  </si>
  <si>
    <t>بورگیج سیلندر 35-60 میلیمتر دقت 0.001</t>
  </si>
  <si>
    <t>بورگیج سیلندر 50-150 میلیمتر دقت 0.001</t>
  </si>
  <si>
    <t>رابط افزايش طول 250 ميليمتر قطر 9 ميليمتر</t>
  </si>
  <si>
    <t>رابط افزايش طول 250 ميليمتر قطر 12 ميليمتر</t>
  </si>
  <si>
    <t>147-103</t>
  </si>
  <si>
    <t>543-725B</t>
  </si>
  <si>
    <t>7010S-10</t>
  </si>
  <si>
    <t>7011S-10</t>
  </si>
  <si>
    <t>156-101</t>
  </si>
  <si>
    <t>511-211</t>
  </si>
  <si>
    <t>511-204</t>
  </si>
  <si>
    <t>511-711</t>
  </si>
  <si>
    <t>511-712</t>
  </si>
  <si>
    <t>511-713</t>
  </si>
  <si>
    <t>511-715</t>
  </si>
  <si>
    <t>511-716</t>
  </si>
  <si>
    <t>511-721</t>
  </si>
  <si>
    <t>511-722</t>
  </si>
  <si>
    <t>511-723</t>
  </si>
  <si>
    <t>6201-60</t>
  </si>
  <si>
    <t>6207-80</t>
  </si>
  <si>
    <t>6208-80A</t>
  </si>
  <si>
    <t>2852-10</t>
  </si>
  <si>
    <t>2852-18</t>
  </si>
  <si>
    <t>2322-35A</t>
  </si>
  <si>
    <t>2322-60A</t>
  </si>
  <si>
    <t>2322-160A</t>
  </si>
  <si>
    <t>2322-250A</t>
  </si>
  <si>
    <t>2322-450A</t>
  </si>
  <si>
    <t>پاسامتر میکرومتر عقربه ای 0-25  میلیمتر دقت 0.001</t>
  </si>
  <si>
    <t>523-121</t>
  </si>
  <si>
    <t>میکرومتر سه فک ورنیه ساده 16-20 میلیمتر دقت 0.005</t>
  </si>
  <si>
    <t>میکرومتر سه فک ورنیه ساده 20-25 میلیمتر دقت 0.005</t>
  </si>
  <si>
    <t>میکرومتر سه فک ورنیه ساده 25-30 میلیمتر دقت 0.005</t>
  </si>
  <si>
    <t>میکرومتر سه فک ورنیه ساده 30-40 میلیمتر دقت 0.005</t>
  </si>
  <si>
    <t>میکرومتر سه فک ورنیه ساده 40-50 میلیمتر دقت 0.005</t>
  </si>
  <si>
    <t>میکرومتر سه فک ورنیه ساده 50-63 میلیمتر دقت 0.005</t>
  </si>
  <si>
    <t>میکرومتر سه فک ورنیه ساده 62-75 میلیمتر دقت 0.005</t>
  </si>
  <si>
    <t>میکرومتر سه فک ورنیه ساده 75-88 میلیمتر دقت 0.005</t>
  </si>
  <si>
    <t>میکرومتر سه فک ورنیه ساده 87-100 میلیمتر دقت 0.005</t>
  </si>
  <si>
    <t>ست میکرومتر سه فک ورنیه ساده 6-12 میلیمتر دقت 0.001</t>
  </si>
  <si>
    <t>ست میکرومتر سه فک ورنیه ساده 12-20 میلیمتر دقت 0.005</t>
  </si>
  <si>
    <t>ست میکرومتر سه فک ورنیه ساده 20-50 میلیمتر دقت 0.005</t>
  </si>
  <si>
    <t>ست میکرومتر سه فک ورنیه ساده 50-100 میلیمتر دقت 0.005</t>
  </si>
  <si>
    <t>368-165</t>
  </si>
  <si>
    <t>368-166</t>
  </si>
  <si>
    <t>368-167</t>
  </si>
  <si>
    <t>368-168</t>
  </si>
  <si>
    <t>368-169</t>
  </si>
  <si>
    <t>368-170</t>
  </si>
  <si>
    <t>368-171</t>
  </si>
  <si>
    <t>368-172</t>
  </si>
  <si>
    <t>368-173</t>
  </si>
  <si>
    <t>368-911</t>
  </si>
  <si>
    <t>368-912</t>
  </si>
  <si>
    <t>368-913</t>
  </si>
  <si>
    <t>368-914</t>
  </si>
  <si>
    <t>3227-20</t>
  </si>
  <si>
    <t>3227-25</t>
  </si>
  <si>
    <t>3227-30</t>
  </si>
  <si>
    <t>3227-40</t>
  </si>
  <si>
    <t>3227-50</t>
  </si>
  <si>
    <t>3227-63</t>
  </si>
  <si>
    <t>3227-75</t>
  </si>
  <si>
    <t>3227-88</t>
  </si>
  <si>
    <t>3227-100</t>
  </si>
  <si>
    <t>3227-123</t>
  </si>
  <si>
    <t>3227-202</t>
  </si>
  <si>
    <t>3227-504</t>
  </si>
  <si>
    <t>3227-1004</t>
  </si>
  <si>
    <t>کولیس عمق سنج ورنیه ساده 0-150 میلیمتر دقت 0.02</t>
  </si>
  <si>
    <t>کولیس عمق سنج ورنیه ساده 0-200 میلیمتر دقت 0.02</t>
  </si>
  <si>
    <t>کولیس عمق سنج ورنیه ساده 0-300 میلیمتر دقت 0.02</t>
  </si>
  <si>
    <t>کولیس عمق سنج دیجیتال 0-150 میلیمتر دقت 0.01 (اینچ و میلیمتر)</t>
  </si>
  <si>
    <t>کولیس عمق سنج دیجیتال 0-200 میلیمتر دقت 0.01 (اینچ و میلیمتر)</t>
  </si>
  <si>
    <t>کولیس عمق سنج دیجیتال 0-300 میلیمتر دقت 0.01 (اینچ و میلیمتر)</t>
  </si>
  <si>
    <t>عمق سنج خط کش دار 0-150 میلیمتر دقت 0.5</t>
  </si>
  <si>
    <t>KRISTEEL 1503-1-DG</t>
  </si>
  <si>
    <t>KRISTEEL 3967</t>
  </si>
  <si>
    <t>پایه عمق سنج برای کولیس</t>
  </si>
  <si>
    <t>ضخامت سنج عقربه ای 0-10 میلیمتر دقت 0.01</t>
  </si>
  <si>
    <t>ضخامت سنج عقربه ای 0-20 میلیمتر دقت 0.01</t>
  </si>
  <si>
    <t>ضخامت سنج عقربه ای لوله 0-10 میلیمتر دقت 0.01</t>
  </si>
  <si>
    <t>ضخامت سنج عقربه ای نعل اسبی 0-20 میلیمتر دقت 0.01</t>
  </si>
  <si>
    <t>ضخامت سنج دیجیتال 0-10 میلیمتر دقت 0.01</t>
  </si>
  <si>
    <t>547-301</t>
  </si>
  <si>
    <t>2871-10</t>
  </si>
  <si>
    <t>7323A</t>
  </si>
  <si>
    <t>7327A</t>
  </si>
  <si>
    <t>2364-1</t>
  </si>
  <si>
    <t>2367-10A</t>
  </si>
  <si>
    <t>7301A</t>
  </si>
  <si>
    <t>2364-10</t>
  </si>
  <si>
    <t>1141-300A</t>
  </si>
  <si>
    <t>1141-150A</t>
  </si>
  <si>
    <t>1141-200A</t>
  </si>
  <si>
    <t>1240-3001</t>
  </si>
  <si>
    <t>1240-1501</t>
  </si>
  <si>
    <t>1240-2001</t>
  </si>
  <si>
    <t>514-103</t>
  </si>
  <si>
    <t>کولیس پایه دار ارتفاع سنج دیجیتال 0-300 میلیمتر دقت 0.01 (ساخت چین)(اورجینال)(اینچ و میلیمتر)</t>
  </si>
  <si>
    <t>کولیس پایه دار ارتفاع سنج ورنیه ساده 0-300 میلیمتر دقت 0.02 (اینچ و میلیمتر)</t>
  </si>
  <si>
    <t>کولیس پایه دار ارتفاع سنج دیجیتال 0-600 میلیمتر دقت 0.01 (ساخت چین)(اورجینال)(اینچ و میلیمتر)</t>
  </si>
  <si>
    <t>570-312</t>
  </si>
  <si>
    <t>570-314</t>
  </si>
  <si>
    <t>570-414</t>
  </si>
  <si>
    <t>کولیس پایه دار دو پایه ارتفاع سنج دیجیتال 0-600 میلیمتر دقت 0.01 و 0/005 (اینچ و میلیمتر)</t>
  </si>
  <si>
    <t>کولیس پایه دار  ارتفاع سنج دیجیتال 0-600 میلیمتر دقت 0.01  (اینچ و میلیمتر)</t>
  </si>
  <si>
    <t>کولیس پایه دار دو پایه ارتفاع سنج دیجیتال 0-300 میلیمتر دقت 0.01 و 0/005 (اینچ و میلیمتر)</t>
  </si>
  <si>
    <t>کولیس پایه دار دو پایه ارتفاع سنج دیجیتال 0-450 میلیمتر دقت 0.01 و 0/005 (اینچ و میلیمتر)</t>
  </si>
  <si>
    <t>192-630</t>
  </si>
  <si>
    <t>192-631</t>
  </si>
  <si>
    <t>192-632</t>
  </si>
  <si>
    <t>1150-300</t>
  </si>
  <si>
    <t>1150-600</t>
  </si>
  <si>
    <t>KINEX 3022-05-030</t>
  </si>
  <si>
    <t>فیلر 0/05-1 میلیمتر 10 سانت (میتوتویو 28 پارچه)                        ( اینسایز 32 پارچه)(کریستیل 13 پارچه)</t>
  </si>
  <si>
    <t>184-313S</t>
  </si>
  <si>
    <t>184-303S</t>
  </si>
  <si>
    <t>4602-32</t>
  </si>
  <si>
    <t>KRISTEEL FG-13</t>
  </si>
  <si>
    <t>فیلر 0/05-1 میلیمتر 20 سانت 20 پارچه</t>
  </si>
  <si>
    <t>فیلر 0/05-1 میلیمتر 30 سانت 20 پارچه</t>
  </si>
  <si>
    <t>4605-201</t>
  </si>
  <si>
    <t>4605-202</t>
  </si>
  <si>
    <t>فیلر 0/05-1 میلیمتر 15 سانت 28 پارچه</t>
  </si>
  <si>
    <t>شابلون شعاع R سنج 1-7 میلیمتر</t>
  </si>
  <si>
    <t>شابلون شعاع R سنج 7/5-15/5 میلیمتر</t>
  </si>
  <si>
    <t>شابلون شعاع R سنج 15/5-25 میلیمتر</t>
  </si>
  <si>
    <t>شابلون شعاع R سنج 25-40 میلیمتر</t>
  </si>
  <si>
    <t>186-105</t>
  </si>
  <si>
    <t>186-106</t>
  </si>
  <si>
    <t>186-107</t>
  </si>
  <si>
    <t>KRISTEEL 1512D</t>
  </si>
  <si>
    <t>4801-17</t>
  </si>
  <si>
    <t>4801-16</t>
  </si>
  <si>
    <t>4801-15</t>
  </si>
  <si>
    <t>KRISTEEL 1512B</t>
  </si>
  <si>
    <t>KRISTEEL 1512C</t>
  </si>
  <si>
    <t>شابلون گام سنج رزوه 51 پارچه ( اینچ و متریک)</t>
  </si>
  <si>
    <t>188-151</t>
  </si>
  <si>
    <t>4820-452</t>
  </si>
  <si>
    <t>شابلون شعاع سنج 1/4  1 - 1/2 اینچ 8 پارچه</t>
  </si>
  <si>
    <t>KRISTEEL 3639</t>
  </si>
  <si>
    <t>KRISTEEL PSIZER</t>
  </si>
  <si>
    <t>شابلون شعاع سنج 1/2  2 - 1/2 اینچ 7 پارچه</t>
  </si>
  <si>
    <t>شابلون گیج زاویه 1-45 درجه 20 پارچه</t>
  </si>
  <si>
    <t>شابلون گیج زاویه 5-90 درجه 18 پارچه</t>
  </si>
  <si>
    <t>KRISTEEL AG</t>
  </si>
  <si>
    <t>KRISTEEL AG-18PC</t>
  </si>
  <si>
    <t>شابلون مرکز یاب استوانه تا قطر 105 میلیمتر</t>
  </si>
  <si>
    <t>KRISTEEL CFA</t>
  </si>
  <si>
    <t>چمفر گیج 0/5-5 میلیمتر 18 پارچه</t>
  </si>
  <si>
    <t>KRISTEEL 3125</t>
  </si>
  <si>
    <t>شابلون بازرسی جوش کمبریج 0-60 درجه</t>
  </si>
  <si>
    <t>گیج بازرسی جوش دیجیتال دقت 0.01</t>
  </si>
  <si>
    <t>KRISTEEL 3458</t>
  </si>
  <si>
    <t>KRISTEEL PG</t>
  </si>
  <si>
    <t>187-901</t>
  </si>
  <si>
    <t>زاویه سنج ذره بین دار 30 سانت</t>
  </si>
  <si>
    <t>2372-360</t>
  </si>
  <si>
    <t>KRISTEEL UBP</t>
  </si>
  <si>
    <t>زاویه سنج دیجیتال 20 سانت</t>
  </si>
  <si>
    <t>2176-200</t>
  </si>
  <si>
    <t>زاویه سنج دیجیتال 30 سانت</t>
  </si>
  <si>
    <t>2176-300</t>
  </si>
  <si>
    <t>زاویه سنج  و شیب سنج دیجیتال مربعی 360 درجه</t>
  </si>
  <si>
    <t>2170-1</t>
  </si>
  <si>
    <t>KRISTEEL 1516C</t>
  </si>
  <si>
    <t>KRISTEEL 1516-KP</t>
  </si>
  <si>
    <t>2278-180</t>
  </si>
  <si>
    <t>گونیا مرکب زاویه سنج چهار تکه 30 سانت</t>
  </si>
  <si>
    <t>گونیا مرکب زاویه سنج چهار تکه 30 سانت (روکش کروم)</t>
  </si>
  <si>
    <t>KRISTEEL ESG12</t>
  </si>
  <si>
    <t xml:space="preserve">گونیا مهندسی لبه دار 175*300 میلیمتر </t>
  </si>
  <si>
    <t>گونیا مثلثی 45 و 45 و 90 درجه</t>
  </si>
  <si>
    <t>KRISTEEL SS-B</t>
  </si>
  <si>
    <t>تراز دو ویال 30 سانت</t>
  </si>
  <si>
    <t>تراز دو ویال 60 سانت</t>
  </si>
  <si>
    <t>KRISTEEL SL-101</t>
  </si>
  <si>
    <t>KRISTEEL SL-102</t>
  </si>
  <si>
    <t>تراز سه ویال 60 سانت</t>
  </si>
  <si>
    <t>4911-600</t>
  </si>
  <si>
    <t>4914-600</t>
  </si>
  <si>
    <t>تراز صنعتی تخت 200 میلیمتر دقت 0.02</t>
  </si>
  <si>
    <t>تراز صنعتی مربعی 200 میلیمتر دقت 0.02</t>
  </si>
  <si>
    <t>تراز صنعتی تخت 300 میلیمتر دقت 0.02</t>
  </si>
  <si>
    <t>تراز صنعتی مربعی 300 میلیمتر دقت 0.02</t>
  </si>
  <si>
    <t>RSK 200*0/02</t>
  </si>
  <si>
    <t>RSK 300*0/02</t>
  </si>
  <si>
    <t>RSK 200*200*0/02</t>
  </si>
  <si>
    <t>RSK 300*300*0/02</t>
  </si>
  <si>
    <t>4903-200</t>
  </si>
  <si>
    <t>4902-200</t>
  </si>
  <si>
    <t>4903-300</t>
  </si>
  <si>
    <t>4902-300</t>
  </si>
  <si>
    <t>گیج مرکزی 55 درجه</t>
  </si>
  <si>
    <t>گیج مرکزی 60 درجه</t>
  </si>
  <si>
    <t>KRISTEEL 1507A</t>
  </si>
  <si>
    <t>KRISTEEL 1507B</t>
  </si>
  <si>
    <t>نقاله زاویه سنج 0-180 درجه گرد</t>
  </si>
  <si>
    <t>نقاله زاویه سنج 0-180 درجه مربع</t>
  </si>
  <si>
    <t>نقاله زاویه سنج 0-180 درجه گرد 15 سانت</t>
  </si>
  <si>
    <t>نقاله زاویه سنج 0-180 درجه گرد 20 سانت</t>
  </si>
  <si>
    <t>KRISTEEL 1502</t>
  </si>
  <si>
    <t>KRISTEEL DP-HD8</t>
  </si>
  <si>
    <t>خط کش 15 سانت</t>
  </si>
  <si>
    <t>خط کش 30 سانت</t>
  </si>
  <si>
    <t>خط کش 60 سانت</t>
  </si>
  <si>
    <t>خط کش 100 سانت</t>
  </si>
  <si>
    <t>خط کش تاشو 100 سانت</t>
  </si>
  <si>
    <t>KRISTEEL 401A</t>
  </si>
  <si>
    <t>KRISTEEL 401C</t>
  </si>
  <si>
    <t>KRISTEEL 401E</t>
  </si>
  <si>
    <t>KRISTEEL 401F</t>
  </si>
  <si>
    <t>KRISTEEL 1206</t>
  </si>
  <si>
    <t>7110-150</t>
  </si>
  <si>
    <t>7110-300</t>
  </si>
  <si>
    <t>7110-600</t>
  </si>
  <si>
    <t>7110-1000</t>
  </si>
  <si>
    <t>تیپر گیج (گپ سنج) 15-1 میلیمتر  روکش کروم</t>
  </si>
  <si>
    <t xml:space="preserve">تیپر گیج (گپ سنج) 30-15 میلیمتر </t>
  </si>
  <si>
    <t xml:space="preserve">تیپر گیج (گپ سنج) 45-30 میلیمتر </t>
  </si>
  <si>
    <t>KRISTEEL 1511ACF</t>
  </si>
  <si>
    <t>KRISTEEL 1511B</t>
  </si>
  <si>
    <t>KRISTEEL 1511C</t>
  </si>
  <si>
    <t>متر نواری 5 متری قطر 25 میلیمتر</t>
  </si>
  <si>
    <t>متر نواری 7/5 متری قطر 25 میلیمتر</t>
  </si>
  <si>
    <t>متر نواری 10 متری قطر 25 میلیمتر</t>
  </si>
  <si>
    <t>7140-5</t>
  </si>
  <si>
    <t>FREEMANS IK525</t>
  </si>
  <si>
    <t>FREEMANS IK7525</t>
  </si>
  <si>
    <t>FREEMANS IK1025</t>
  </si>
  <si>
    <t>وی بلوک مگنتی 56*75*75 میلیمتر (جفت)</t>
  </si>
  <si>
    <t>سیرکومتر 20-300 میلیمتر</t>
  </si>
  <si>
    <t>7114-950</t>
  </si>
  <si>
    <t>7114-2200</t>
  </si>
  <si>
    <t>7114-3460</t>
  </si>
  <si>
    <t>KRISTEEL 1515A</t>
  </si>
  <si>
    <t>KRISTEEL 1515B</t>
  </si>
  <si>
    <t>KRISTEEL 1515C</t>
  </si>
  <si>
    <t>KRISTEEL 1515D</t>
  </si>
  <si>
    <t>KRISTEEL 1515E</t>
  </si>
  <si>
    <t>سیرکومتر 300-700 میلیمتر</t>
  </si>
  <si>
    <t>سیرکومتر 700-1100 میلیمتر</t>
  </si>
  <si>
    <t>سیرکومتر 1100-1500 میلیمتر</t>
  </si>
  <si>
    <t>سیرکومتر 1500-1900 میلیمتر</t>
  </si>
  <si>
    <t>پراب نوک سوزنی طول 15 میلیمتر قطر 2 میلیمتر</t>
  </si>
  <si>
    <t>پراب نوک سوزنی طول 25 میلیمتر قطر 3 میلیمتر</t>
  </si>
  <si>
    <t>پراب نوک کونیک طول 15 میلیمتر قطر 1 میلیمتر</t>
  </si>
  <si>
    <t>لیفتینگ ساعت اندیکاتور و ضخامت سنج</t>
  </si>
  <si>
    <t>گیج بلوک راپورتر 32 پارچه گرید 2</t>
  </si>
  <si>
    <t>گیج بلوک راپورتر 32 پارچه گرید 1</t>
  </si>
  <si>
    <t>گیج بلوک راپورتر 83 پارچه گرید 2</t>
  </si>
  <si>
    <t>6282-1601</t>
  </si>
  <si>
    <t>6282-1603</t>
  </si>
  <si>
    <t>6282-0901</t>
  </si>
  <si>
    <t>21AZB149</t>
  </si>
  <si>
    <t>4100-232</t>
  </si>
  <si>
    <t>4100-132</t>
  </si>
  <si>
    <t>4100-283</t>
  </si>
  <si>
    <t>516-967</t>
  </si>
  <si>
    <t>زبری سنج دیجیتال پرتابل استاندارد</t>
  </si>
  <si>
    <t>178-561-12</t>
  </si>
  <si>
    <t>ISR-C300</t>
  </si>
  <si>
    <t>ست پین گیج 0/5-1 میلیمتر گام 0/01</t>
  </si>
  <si>
    <t>ست پین گیج 3/01-4 میلیمتر گام 0/01</t>
  </si>
  <si>
    <t>ست پین گیج 6/01-7 میلیمتر گام 0/01</t>
  </si>
  <si>
    <t>4166-1</t>
  </si>
  <si>
    <t>TECLOCK IM-881</t>
  </si>
  <si>
    <t>2223-153</t>
  </si>
  <si>
    <t>پرگار  عقربه ای داخل 30-62 میلیمتر دقت 0.02</t>
  </si>
  <si>
    <t>پرگار  عقربه ای داخل 55-153 میلیمتر دقت 0.02</t>
  </si>
  <si>
    <t>پرگار صنعتی داخل 150 میلیمتر</t>
  </si>
  <si>
    <t>پرگار صنعتی داخل 200 میلیمتر</t>
  </si>
  <si>
    <t>پرگار صنعتی داخل 300 میلیمتر</t>
  </si>
  <si>
    <t>پرگار صنعتی داخل 450 میلیمتر</t>
  </si>
  <si>
    <t>پرگار صنعتی خارج 150 میلیمتر</t>
  </si>
  <si>
    <t>پرگار صنعتی خارج 200 میلیمتر</t>
  </si>
  <si>
    <t>پرگار صنعتی خارج 300 میلیمتر</t>
  </si>
  <si>
    <t>پرگار صنعتی خارج 450 میلیمتر</t>
  </si>
  <si>
    <t>پرگار صنعتی مستقیم 150 میلیمتر</t>
  </si>
  <si>
    <t>پرگار صنعتی مستقیم 200 میلیمتر</t>
  </si>
  <si>
    <t>پرگار صنعتی مستقیم 300 میلیمتر</t>
  </si>
  <si>
    <t>KRISTEEL IC-150</t>
  </si>
  <si>
    <t>KRISTEEL IC-200</t>
  </si>
  <si>
    <t>KRISTEEL IC-300</t>
  </si>
  <si>
    <t>KRISTEEL OC-150</t>
  </si>
  <si>
    <t>KRISTEEL OC-200</t>
  </si>
  <si>
    <t>KRISTEEL OC-300</t>
  </si>
  <si>
    <t>KRISTEEL SD-150</t>
  </si>
  <si>
    <t>KRISTEEL SD-200</t>
  </si>
  <si>
    <t>KRISTEEL SD-300</t>
  </si>
  <si>
    <t>OZAR ACS-0102</t>
  </si>
  <si>
    <t>OZAR ACS-0103</t>
  </si>
  <si>
    <t>OZAR ACS-0105</t>
  </si>
  <si>
    <t>OZAR ACS-0112</t>
  </si>
  <si>
    <t>OZAR ACS-0113</t>
  </si>
  <si>
    <t>OZAR ACS-0114</t>
  </si>
  <si>
    <t>OZAR ACS-0115</t>
  </si>
  <si>
    <t>950-233</t>
  </si>
  <si>
    <t>950-223</t>
  </si>
  <si>
    <t>ست کیت مهندسی</t>
  </si>
  <si>
    <t>KRISTEEL EK1</t>
  </si>
  <si>
    <t>کولیس برنجی 0-100 میلیمتر</t>
  </si>
  <si>
    <t>KRISTEEL 1504-CG-4</t>
  </si>
  <si>
    <t>پنس سرگرد 110 میلیمتر</t>
  </si>
  <si>
    <t>پنس اسمبل 160 میلیمتر</t>
  </si>
  <si>
    <t>KRISTEEL 3937</t>
  </si>
  <si>
    <t>KRISTEEL 3938</t>
  </si>
  <si>
    <t>سندن مینیاتوری جواهری</t>
  </si>
  <si>
    <t>دریل دستی جواهری 0-1 میلیمتر</t>
  </si>
  <si>
    <t>خط انداز 250 میلیمتر</t>
  </si>
  <si>
    <t>KRISTEEL 3946</t>
  </si>
  <si>
    <t>KRISTEEL 3936</t>
  </si>
  <si>
    <t>KRISTEEL 3804</t>
  </si>
  <si>
    <t>ست پیچگوشتی 6 عدد استنلی</t>
  </si>
  <si>
    <t>پیچگوشتی سرتعویض شو استنلی</t>
  </si>
  <si>
    <t>STANLEY STHT92002-8</t>
  </si>
  <si>
    <t>STANLEY STHO-70885</t>
  </si>
  <si>
    <t>عینک ذره بین دار</t>
  </si>
  <si>
    <t>293-831</t>
  </si>
  <si>
    <t>293-240</t>
  </si>
  <si>
    <t>293-250</t>
  </si>
  <si>
    <t>3109-125A</t>
  </si>
  <si>
    <t>523-122</t>
  </si>
  <si>
    <t>پاسامتر میکرومتر عقربه ای 25-50  میلیمتر دقت 0.001</t>
  </si>
  <si>
    <t>527-121</t>
  </si>
  <si>
    <t>527-122</t>
  </si>
  <si>
    <t>527-123</t>
  </si>
  <si>
    <t>571-211</t>
  </si>
  <si>
    <t>571-212</t>
  </si>
  <si>
    <t>571-213</t>
  </si>
  <si>
    <t xml:space="preserve">کولیس عمق سنج دیجیتال 0-300 میلیمتر دقت 0.01 </t>
  </si>
  <si>
    <t>571-203</t>
  </si>
  <si>
    <t>570-412</t>
  </si>
  <si>
    <t>کولیس پایه دار ارتفاع سنج دیجیتال 0-300 میلیمتر دقت 0.01 (اینچ و میلیمتر)</t>
  </si>
  <si>
    <t>3520-30</t>
  </si>
  <si>
    <t>میکرومتر کنتور دار 0-25 میلیمتر دقت 0.001</t>
  </si>
  <si>
    <t>193-111</t>
  </si>
  <si>
    <t>513-405A</t>
  </si>
  <si>
    <t>کولیس ساعتی 15 سانت دقت 0.01</t>
  </si>
  <si>
    <t>پراب اندیکاتور استاندارد 7.3 میلیمتر قطر 3 میلیمتر</t>
  </si>
  <si>
    <t>پراب ساعت شیطونکی استاندارد طول 17.4 میلیمتر قطر 2 میلیمتر</t>
  </si>
  <si>
    <t>پراب ساعت شیطونکی بلند طول 41 میلیمتر قطر 2 میلیمتر</t>
  </si>
  <si>
    <t xml:space="preserve">ساعت شیطونکی 0/14 میلیمتر دقت 0.001 </t>
  </si>
  <si>
    <t>عمق سنج صلیبی ساعتی 0-200 میلیمتر دقت 0.01</t>
  </si>
  <si>
    <t>7211A</t>
  </si>
  <si>
    <t>ساعت اندیکاتور  دیجیتال 25/4 میلیمتر  دقت 0.001 , 0.0005</t>
  </si>
  <si>
    <t>543-720B</t>
  </si>
  <si>
    <t>ضخامت سنج عقربه ای 0-1 میلیمتر دقت 0.001</t>
  </si>
  <si>
    <t>پایه ساعت کوچک (ساخت چین)(اورجینال)</t>
  </si>
  <si>
    <t>123-101</t>
  </si>
  <si>
    <t>شابلون V شکل (ست پولی گیج) 34 و 38 درجه</t>
  </si>
  <si>
    <t>کابل اتصال به کامپیوتر برای کولیس و ساعت اندیکاتور</t>
  </si>
  <si>
    <t>06AFM380C</t>
  </si>
  <si>
    <t>1250-300</t>
  </si>
  <si>
    <t>میکرومتر ساده ورنیه بشقابی دیسکی 0-25 میلیمتر دقت 0.01</t>
  </si>
  <si>
    <t>میکرومتر ساده ورنیه بشقابی دیسکی 25-50 میلیمتر دقت 0.01</t>
  </si>
  <si>
    <t>میکرومتر ساده ورنیه بشقابی دیسکی 50-75 میلیمتر دقت 0.01</t>
  </si>
  <si>
    <t>میکرومتر ساده ورنیه بشقابی دیسکی 75-100 میلیمتر دقت 0.01</t>
  </si>
  <si>
    <t xml:space="preserve">کولیس دیجیتال چرخدنده 25-1 میلیمتر دقت 0.01 </t>
  </si>
  <si>
    <t xml:space="preserve">کولیس دیجیتال چرخدنده 50-5 میلیمتر دقت 0.01 </t>
  </si>
  <si>
    <t>2044A</t>
  </si>
  <si>
    <t>7360A</t>
  </si>
  <si>
    <t>7305A</t>
  </si>
  <si>
    <t>میکرومتر ساده ورنیه درب قوطی 0-13 میلیمتر دقت 0.01</t>
  </si>
  <si>
    <t>ساعت اندیکاتور عقربه ای 1 میلیمتر  دقت 0.001 (صفحه کوچک)</t>
  </si>
  <si>
    <t>1109A-10</t>
  </si>
  <si>
    <t>کولیس دیجیتال افست فک متغیر 15 سانت دقت 0.01</t>
  </si>
  <si>
    <t>573-601</t>
  </si>
  <si>
    <t>21AZB161-</t>
  </si>
  <si>
    <t>21AZB161</t>
  </si>
  <si>
    <t>بورگیج سیلندر 400-600 میلیمتر دقت 0.01</t>
  </si>
  <si>
    <t>بورگیج سیلندر 600-800 میلیمتر دقت 0.01</t>
  </si>
  <si>
    <t>511-817</t>
  </si>
  <si>
    <t>511-818</t>
  </si>
  <si>
    <t>129-116</t>
  </si>
  <si>
    <t>میکرومتر عمق سنج ساده ورنیه 0-150 میلیمتر دقت 0.01</t>
  </si>
  <si>
    <t>3240-150</t>
  </si>
  <si>
    <t>4100-187</t>
  </si>
  <si>
    <t>گیج بلوک راپورتر 87 پارچه گرید 1</t>
  </si>
  <si>
    <t>1160A</t>
  </si>
  <si>
    <t>ADVANCE A0201004</t>
  </si>
  <si>
    <t>ADVANCE A0201007</t>
  </si>
  <si>
    <t>میکرومتر دیجیتال سرتعویض شو 0-150 میلیمتر دقت 0.001</t>
  </si>
  <si>
    <t>میکرومتر دیجیتال سرتعویض شو 150-300 میلیمتر دقت 0.001</t>
  </si>
  <si>
    <t>میکرومتر دیجیتال سرتعویض شو 300-400 میلیمتر دقت 0.001</t>
  </si>
  <si>
    <t>سختی سنج عقربه ای لاستیک شور A</t>
  </si>
  <si>
    <t>سختی سنج عقربه ای لاستیک شور D</t>
  </si>
  <si>
    <t>گیج تلسکوپی 150-8 میلیمتری 6 پارچه</t>
  </si>
  <si>
    <t>ISH-SAM</t>
  </si>
  <si>
    <t>ISH-SDM</t>
  </si>
  <si>
    <t>4206-1</t>
  </si>
  <si>
    <t>میکرومتر ساده ورنیه نعل اسبی 25-0 میلیمتر دقت 0.01 (عمق 15 سانت)</t>
  </si>
  <si>
    <t>118-102</t>
  </si>
  <si>
    <t>4799-1120</t>
  </si>
  <si>
    <t>4799-1150</t>
  </si>
  <si>
    <t>4780-85A</t>
  </si>
  <si>
    <t>4833-1</t>
  </si>
  <si>
    <t>4833-3</t>
  </si>
  <si>
    <t>4833-2</t>
  </si>
  <si>
    <t>3239-131</t>
  </si>
  <si>
    <t>7523-3D5</t>
  </si>
  <si>
    <t>3062A-19</t>
  </si>
  <si>
    <t>534-116</t>
  </si>
  <si>
    <t>کولیس ساده ورنیه 100 سانت دقت 0.02 (فک بلند 20 سانت)</t>
  </si>
  <si>
    <t>میله و گیره ساعت (کلمپ)</t>
  </si>
  <si>
    <t>درب پشت صاف ساعت استاندارد</t>
  </si>
  <si>
    <t>درب پشت صاف ساعت کوچک</t>
  </si>
  <si>
    <t>3400-25</t>
  </si>
  <si>
    <t>3260-25SA</t>
  </si>
  <si>
    <t>3230-25BA</t>
  </si>
  <si>
    <t>6377-25W</t>
  </si>
  <si>
    <t>3293-131</t>
  </si>
  <si>
    <t>3332-25</t>
  </si>
  <si>
    <t>2112-25</t>
  </si>
  <si>
    <t>2112-251</t>
  </si>
  <si>
    <t>2112-50</t>
  </si>
  <si>
    <t>2381-021</t>
  </si>
  <si>
    <t>2381-02</t>
  </si>
  <si>
    <t>6200-60</t>
  </si>
  <si>
    <t>6211-10</t>
  </si>
  <si>
    <t>2825-35</t>
  </si>
  <si>
    <t>2825-60</t>
  </si>
  <si>
    <t>2825-160</t>
  </si>
  <si>
    <t>1156-300</t>
  </si>
  <si>
    <t>1156-600</t>
  </si>
  <si>
    <t>4802-31</t>
  </si>
  <si>
    <t>4835-1</t>
  </si>
  <si>
    <t>4831-20</t>
  </si>
  <si>
    <t>4166-1D</t>
  </si>
  <si>
    <t>4166-2</t>
  </si>
  <si>
    <t>4166-2D</t>
  </si>
  <si>
    <t>4166-3</t>
  </si>
  <si>
    <t>ست پین گیج 1-1.5 میلیمتر گام 0/01</t>
  </si>
  <si>
    <t>ست پین گیج 1.5-2 میلیمتر گام 0/01</t>
  </si>
  <si>
    <t>ست پین گیج 2-2.5 میلیمتر گام 0/01</t>
  </si>
  <si>
    <t>ست پین گیج 2.5-3 میلیمتر گام 0/01</t>
  </si>
  <si>
    <t>عمق سنج دیجیتال عاج لاستیک 20 میلیمتر دقت 0.01</t>
  </si>
  <si>
    <t>293-251</t>
  </si>
  <si>
    <t>3109-150A</t>
  </si>
  <si>
    <t>543-735B</t>
  </si>
  <si>
    <t>بزل صفحه و قاب ساعت اندیکاتور (طرح فیک)</t>
  </si>
  <si>
    <t>بزل صفحه و قاب ساعت اندیکاتور (اورجینال)</t>
  </si>
  <si>
    <t>2119A</t>
  </si>
  <si>
    <t>پایه ساعت گرانیتی 150*200 میلیمتر</t>
  </si>
  <si>
    <t>6841-170</t>
  </si>
  <si>
    <t>میکرومتر دیجیتال 25-0 میلیمتر دقت 0.001 (دو دکمه)   (اینچ و میلیمتر)</t>
  </si>
  <si>
    <t>میکرومتر دیجیتال 25-0 میلیمتر دقت 0.001 (چهار دکمه) (ضد آب) (اینچ و میلیمتر)</t>
  </si>
  <si>
    <t>میکرومتر دیجیتال 25-0 میلیمتر دقت 0.001 (سه دکمه) (میتوتویو ضد آب)</t>
  </si>
  <si>
    <t>میکرومتر دیجیتال 50-25 میلیمتر دقت 0.001 (سه دکمه) (میتوتویو ضد آب)</t>
  </si>
  <si>
    <t>میکرومتر دیجیتال 75-50 میلیمتر دقت 0.001 (سه دکمه) (میتوتویو ضد آب)</t>
  </si>
  <si>
    <t>میکرومتر دیجیتال 100-75 میلیمتر دقت 0.001 (سه دکمه) (میتوتویو ضد آب)</t>
  </si>
  <si>
    <t>میکرومتر دیجیتال 125-100 میلیمتر دقت 0.001 (سه دکمه) (میتوتویو ضد آب)(خروجی دار)</t>
  </si>
  <si>
    <t>میکرومتر دیجیتال 150-125 میلیمتر دقت 0.001 (سه دکمه) (میتوتویو ضد آب)(خروجی دار)</t>
  </si>
  <si>
    <t>وی بلوک مگنتی 73*60*70 میلیمتر (تکی)</t>
  </si>
  <si>
    <t>6890-702</t>
  </si>
  <si>
    <t>4824-12</t>
  </si>
  <si>
    <t>شابلون گام سنج رزوه ذوزنقه 2-20 میلیمتر</t>
  </si>
  <si>
    <t>9561-50B</t>
  </si>
  <si>
    <t>متر لیزری 50 متری دقت 1 میلیمتر</t>
  </si>
  <si>
    <t>بروزرسانی: 1404/04/16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</si>
</sst>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\ت\و\م\ا\ن\ #,##0\ _);\(#,##0\)"/>
    <numFmt numFmtId="166" formatCode="&quot;$&quot;\ #,##0"/>
    <numFmt numFmtId="167" formatCode="#,##0\ \:\ت\ع\د\ا\د\ \د\ی\و\ا\ی\د\ر"/>
  </numFmts>
  <fonts count="2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5"/>
      <name val="Shabnam FD"/>
      <family val="2"/>
    </font>
    <font>
      <b/>
      <sz val="12"/>
      <color theme="9" tint="-0.249977111117893"/>
      <name val="Shabnam FD"/>
      <family val="2"/>
    </font>
    <font>
      <b/>
      <sz val="12"/>
      <color rgb="FF7030A0"/>
      <name val="Shabnam FD"/>
      <family val="2"/>
    </font>
    <font>
      <b/>
      <sz val="7.5"/>
      <color theme="1"/>
      <name val="Shabnam FD"/>
      <family val="2"/>
    </font>
    <font>
      <sz val="14"/>
      <color theme="0"/>
      <name val="Shabnam"/>
      <family val="2"/>
    </font>
    <font>
      <sz val="11"/>
      <name val="Shabnam Light FD"/>
      <family val="2"/>
    </font>
    <font>
      <b/>
      <sz val="14"/>
      <color rgb="FF7030A0"/>
      <name val="Shabnam FD"/>
      <family val="2"/>
    </font>
    <font>
      <sz val="14"/>
      <color theme="0"/>
      <name val="Shabnam FD"/>
      <family val="2"/>
    </font>
    <font>
      <sz val="11"/>
      <color theme="0"/>
      <name val="Shabnam FD"/>
      <family val="2"/>
    </font>
    <font>
      <b/>
      <sz val="12"/>
      <color theme="1"/>
      <name val="Shabnam FD"/>
      <family val="2"/>
    </font>
    <font>
      <sz val="11"/>
      <name val="Shabnam FD"/>
      <family val="2"/>
    </font>
    <font>
      <sz val="8"/>
      <name val="Shabnam FD"/>
      <family val="2"/>
    </font>
    <font>
      <sz val="11"/>
      <color theme="5"/>
      <name val="Shabnam Light FD"/>
      <family val="2"/>
    </font>
    <font>
      <sz val="11"/>
      <color theme="9" tint="-0.249977111117893"/>
      <name val="Shabnam Light FD"/>
      <family val="2"/>
    </font>
    <font>
      <sz val="11"/>
      <color rgb="FF7030A0"/>
      <name val="Shabnam Light FD"/>
      <family val="2"/>
    </font>
    <font>
      <sz val="7"/>
      <color rgb="FF7030A0"/>
      <name val="Shabnam FD"/>
      <family val="2"/>
    </font>
    <font>
      <sz val="9"/>
      <color theme="5"/>
      <name val="Shabnam FD"/>
      <family val="2"/>
    </font>
    <font>
      <sz val="9"/>
      <color theme="9" tint="-0.249977111117893"/>
      <name val="Shabnam FD"/>
      <family val="2"/>
    </font>
    <font>
      <sz val="12"/>
      <color theme="0"/>
      <name val="Calibri"/>
      <family val="2"/>
      <scheme val="minor"/>
    </font>
    <font>
      <sz val="9"/>
      <color theme="0"/>
      <name val="Shabnam Light FD"/>
      <family val="2"/>
    </font>
    <font>
      <sz val="10"/>
      <color rgb="FF7030A0"/>
      <name val="Shabnam FD"/>
      <family val="2"/>
    </font>
    <font>
      <b/>
      <sz val="12"/>
      <color rgb="FF000000"/>
      <name val="Arial-Black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/>
      <right/>
      <top style="dashed">
        <color theme="0"/>
      </top>
      <bottom style="dashed">
        <color theme="0"/>
      </bottom>
      <diagonal/>
    </border>
    <border>
      <left style="thick">
        <color auto="1"/>
      </left>
      <right/>
      <top style="dashed">
        <color theme="0"/>
      </top>
      <bottom style="dashed">
        <color theme="0"/>
      </bottom>
      <diagonal/>
    </border>
    <border>
      <left/>
      <right style="thick">
        <color auto="1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/>
      <bottom style="dashed">
        <color theme="0"/>
      </bottom>
      <diagonal/>
    </border>
    <border>
      <left style="thick">
        <color rgb="FF7030A0"/>
      </left>
      <right style="dashed">
        <color theme="0"/>
      </right>
      <top style="thick">
        <color rgb="FF7030A0"/>
      </top>
      <bottom style="thick">
        <color rgb="FF7030A0"/>
      </bottom>
      <diagonal/>
    </border>
    <border>
      <left style="dashed">
        <color theme="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dashed">
        <color theme="0"/>
      </left>
      <right/>
      <top/>
      <bottom style="dashed">
        <color theme="0"/>
      </bottom>
      <diagonal/>
    </border>
    <border>
      <left style="thick">
        <color rgb="FF7030A0"/>
      </left>
      <right/>
      <top style="dashed">
        <color theme="0"/>
      </top>
      <bottom style="dashed">
        <color theme="0"/>
      </bottom>
      <diagonal/>
    </border>
    <border>
      <left style="thick">
        <color auto="1"/>
      </left>
      <right style="thin">
        <color auto="1"/>
      </right>
      <top style="dashed">
        <color theme="0"/>
      </top>
      <bottom style="dashed">
        <color theme="0"/>
      </bottom>
      <diagonal/>
    </border>
    <border>
      <left style="thin">
        <color auto="1"/>
      </left>
      <right style="thin">
        <color auto="1"/>
      </right>
      <top style="dashed">
        <color theme="0"/>
      </top>
      <bottom style="dashed">
        <color theme="0"/>
      </bottom>
      <diagonal/>
    </border>
    <border>
      <left style="thin">
        <color auto="1"/>
      </left>
      <right style="thick">
        <color auto="1"/>
      </right>
      <top style="dashed">
        <color theme="0"/>
      </top>
      <bottom style="dashed">
        <color theme="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8" fillId="9" borderId="9" xfId="0" applyFont="1" applyFill="1" applyBorder="1" applyAlignment="1" applyProtection="1">
      <alignment horizontal="center" vertical="center" readingOrder="2"/>
      <protection locked="0"/>
    </xf>
    <xf numFmtId="0" fontId="8" fillId="9" borderId="10" xfId="0" applyFont="1" applyFill="1" applyBorder="1" applyAlignment="1" applyProtection="1">
      <alignment horizontal="center" vertical="center"/>
      <protection locked="0"/>
    </xf>
    <xf numFmtId="3" fontId="13" fillId="9" borderId="1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 readingOrder="2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166" fontId="0" fillId="0" borderId="0" xfId="0" applyNumberFormat="1" applyAlignment="1" applyProtection="1">
      <alignment horizontal="center" vertical="center"/>
      <protection locked="0"/>
    </xf>
    <xf numFmtId="0" fontId="8" fillId="8" borderId="9" xfId="0" applyFont="1" applyFill="1" applyBorder="1" applyAlignment="1" applyProtection="1">
      <alignment horizontal="center" vertical="center"/>
      <protection locked="0"/>
    </xf>
    <xf numFmtId="0" fontId="8" fillId="8" borderId="10" xfId="0" applyFont="1" applyFill="1" applyBorder="1" applyAlignment="1" applyProtection="1">
      <alignment horizontal="center" vertical="center"/>
      <protection locked="0"/>
    </xf>
    <xf numFmtId="3" fontId="13" fillId="8" borderId="1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 vertical="center" readingOrder="2"/>
      <protection locked="0"/>
    </xf>
    <xf numFmtId="0" fontId="8" fillId="6" borderId="9" xfId="0" applyFont="1" applyFill="1" applyBorder="1" applyAlignment="1" applyProtection="1">
      <alignment horizontal="center" vertical="center"/>
      <protection locked="0"/>
    </xf>
    <xf numFmtId="0" fontId="8" fillId="6" borderId="10" xfId="0" applyFont="1" applyFill="1" applyBorder="1" applyAlignment="1" applyProtection="1">
      <alignment horizontal="center" vertical="center"/>
      <protection locked="0"/>
    </xf>
    <xf numFmtId="3" fontId="13" fillId="6" borderId="1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readingOrder="2"/>
      <protection locked="0"/>
    </xf>
    <xf numFmtId="165" fontId="9" fillId="4" borderId="6" xfId="1" applyNumberFormat="1" applyFont="1" applyFill="1" applyBorder="1" applyAlignment="1" applyProtection="1">
      <alignment horizontal="center" vertical="center" readingOrder="2"/>
      <protection locked="0"/>
    </xf>
    <xf numFmtId="0" fontId="11" fillId="3" borderId="5" xfId="0" applyFont="1" applyFill="1" applyBorder="1" applyAlignment="1" applyProtection="1">
      <alignment horizontal="center" vertical="center"/>
      <protection locked="0"/>
    </xf>
    <xf numFmtId="0" fontId="11" fillId="2" borderId="4" xfId="0" applyFont="1" applyFill="1" applyBorder="1" applyAlignment="1" applyProtection="1">
      <alignment horizontal="center" vertical="center"/>
      <protection locked="0"/>
    </xf>
    <xf numFmtId="0" fontId="13" fillId="6" borderId="11" xfId="0" applyFont="1" applyFill="1" applyBorder="1" applyAlignment="1" applyProtection="1">
      <alignment horizontal="center" vertical="center"/>
      <protection locked="0"/>
    </xf>
    <xf numFmtId="0" fontId="13" fillId="8" borderId="11" xfId="0" applyFont="1" applyFill="1" applyBorder="1" applyAlignment="1" applyProtection="1">
      <alignment horizontal="center" vertical="center"/>
      <protection locked="0"/>
    </xf>
    <xf numFmtId="0" fontId="13" fillId="9" borderId="11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3" fillId="0" borderId="0" xfId="0" applyFont="1" applyAlignment="1" applyProtection="1">
      <alignment horizontal="center" vertical="center" readingOrder="2"/>
      <protection locked="0"/>
    </xf>
    <xf numFmtId="167" fontId="21" fillId="10" borderId="0" xfId="0" applyNumberFormat="1" applyFont="1" applyFill="1" applyAlignment="1" applyProtection="1">
      <alignment horizontal="center" vertical="center"/>
      <protection locked="0"/>
    </xf>
    <xf numFmtId="3" fontId="12" fillId="0" borderId="0" xfId="0" quotePrefix="1" applyNumberFormat="1" applyFont="1" applyAlignment="1" applyProtection="1">
      <alignment horizontal="center" vertical="center"/>
      <protection locked="0"/>
    </xf>
    <xf numFmtId="3" fontId="24" fillId="0" borderId="0" xfId="0" applyNumberFormat="1" applyFont="1" applyAlignment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/>
      <protection locked="0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 applyProtection="1">
      <alignment horizontal="center" vertical="center"/>
      <protection locked="0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/>
      <protection locked="0"/>
    </xf>
    <xf numFmtId="0" fontId="7" fillId="7" borderId="3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 applyProtection="1">
      <alignment horizontal="center" vertic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D1B2E8"/>
      <color rgb="FFF2FBDD"/>
      <color rgb="FFE6F2DE"/>
      <color rgb="FFFFF6DD"/>
      <color rgb="FFCBA9E5"/>
      <color rgb="FFA365D1"/>
      <color rgb="FF8D42C6"/>
      <color rgb="FFFBFBFB"/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image" Target="../media/image4.png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4" Type="http://schemas.openxmlformats.org/officeDocument/2006/relationships/image" Target="../media/image5.svg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38100</xdr:rowOff>
    </xdr:from>
    <xdr:to>
      <xdr:col>0</xdr:col>
      <xdr:colOff>8763000</xdr:colOff>
      <xdr:row>0</xdr:row>
      <xdr:rowOff>547922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14B84141-5F8F-4628-B4C0-93FEC44B7D60}"/>
            </a:ext>
          </a:extLst>
        </xdr:cNvPr>
        <xdr:cNvSpPr/>
      </xdr:nvSpPr>
      <xdr:spPr>
        <a:xfrm>
          <a:off x="12486436800" y="3810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 editAs="oneCell">
    <xdr:from>
      <xdr:col>0</xdr:col>
      <xdr:colOff>280459</xdr:colOff>
      <xdr:row>0</xdr:row>
      <xdr:rowOff>147551</xdr:rowOff>
    </xdr:from>
    <xdr:to>
      <xdr:col>0</xdr:col>
      <xdr:colOff>2169715</xdr:colOff>
      <xdr:row>0</xdr:row>
      <xdr:rowOff>406631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E5E6E40-993B-477E-AC65-609B994D29DB}"/>
            </a:ext>
          </a:extLst>
        </xdr:cNvPr>
        <xdr:cNvSpPr txBox="1"/>
      </xdr:nvSpPr>
      <xdr:spPr>
        <a:xfrm>
          <a:off x="11016849049" y="147551"/>
          <a:ext cx="188925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کـولیـس دیـجیتـال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twoCellAnchor>
  <xdr:twoCellAnchor editAs="oneCell">
    <xdr:from>
      <xdr:col>0</xdr:col>
      <xdr:colOff>5181601</xdr:colOff>
      <xdr:row>0</xdr:row>
      <xdr:rowOff>111839</xdr:rowOff>
    </xdr:from>
    <xdr:to>
      <xdr:col>0</xdr:col>
      <xdr:colOff>6195060</xdr:colOff>
      <xdr:row>0</xdr:row>
      <xdr:rowOff>489790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4DEAE-357B-413B-B0A9-3BBA5893A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80" b="30827"/>
        <a:stretch/>
      </xdr:blipFill>
      <xdr:spPr>
        <a:xfrm>
          <a:off x="10989693540" y="111839"/>
          <a:ext cx="1013459" cy="377951"/>
        </a:xfrm>
        <a:prstGeom prst="rect">
          <a:avLst/>
        </a:prstGeom>
      </xdr:spPr>
    </xdr:pic>
    <xdr:clientData/>
  </xdr:twoCellAnchor>
  <xdr:oneCellAnchor>
    <xdr:from>
      <xdr:col>0</xdr:col>
      <xdr:colOff>30480</xdr:colOff>
      <xdr:row>2</xdr:row>
      <xdr:rowOff>38100</xdr:rowOff>
    </xdr:from>
    <xdr:ext cx="8732520" cy="509822"/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4AF589A4-9680-4C74-976A-F602FEA8422C}"/>
            </a:ext>
          </a:extLst>
        </xdr:cNvPr>
        <xdr:cNvSpPr/>
      </xdr:nvSpPr>
      <xdr:spPr>
        <a:xfrm>
          <a:off x="12486436800" y="3810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</xdr:row>
      <xdr:rowOff>147551</xdr:rowOff>
    </xdr:from>
    <xdr:ext cx="1889256" cy="25908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D5156A6-7565-4B7D-AF05-1979F85380EA}"/>
            </a:ext>
          </a:extLst>
        </xdr:cNvPr>
        <xdr:cNvSpPr txBox="1"/>
      </xdr:nvSpPr>
      <xdr:spPr>
        <a:xfrm>
          <a:off x="12493030085" y="147551"/>
          <a:ext cx="188925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کـولیـس ساده ورنیه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30480</xdr:colOff>
      <xdr:row>4</xdr:row>
      <xdr:rowOff>38100</xdr:rowOff>
    </xdr:from>
    <xdr:ext cx="8732520" cy="509822"/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26624382-DF7E-4473-818C-C5A7AEAE92D1}"/>
            </a:ext>
          </a:extLst>
        </xdr:cNvPr>
        <xdr:cNvSpPr/>
      </xdr:nvSpPr>
      <xdr:spPr>
        <a:xfrm>
          <a:off x="12486436800" y="121920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4</xdr:row>
      <xdr:rowOff>147551</xdr:rowOff>
    </xdr:from>
    <xdr:ext cx="1889256" cy="25908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08F6ABD-4E5A-4453-9847-582A55953EBC}"/>
            </a:ext>
          </a:extLst>
        </xdr:cNvPr>
        <xdr:cNvSpPr txBox="1"/>
      </xdr:nvSpPr>
      <xdr:spPr>
        <a:xfrm>
          <a:off x="12493030085" y="1328651"/>
          <a:ext cx="188925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کـولیـس ساعتی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30480</xdr:colOff>
      <xdr:row>6</xdr:row>
      <xdr:rowOff>38100</xdr:rowOff>
    </xdr:from>
    <xdr:ext cx="8732520" cy="509822"/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id="{0B554C6E-A271-4055-BFEF-0E12E3FB0DC7}"/>
            </a:ext>
          </a:extLst>
        </xdr:cNvPr>
        <xdr:cNvSpPr/>
      </xdr:nvSpPr>
      <xdr:spPr>
        <a:xfrm>
          <a:off x="12486436800" y="240030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6</xdr:row>
      <xdr:rowOff>147551</xdr:rowOff>
    </xdr:from>
    <xdr:ext cx="1889256" cy="25908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50750F1-72A8-4767-8E49-58DC64D4A001}"/>
            </a:ext>
          </a:extLst>
        </xdr:cNvPr>
        <xdr:cNvSpPr txBox="1"/>
      </xdr:nvSpPr>
      <xdr:spPr>
        <a:xfrm>
          <a:off x="12493030085" y="2509751"/>
          <a:ext cx="188925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 دیجیتال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30480</xdr:colOff>
      <xdr:row>8</xdr:row>
      <xdr:rowOff>38100</xdr:rowOff>
    </xdr:from>
    <xdr:ext cx="8732520" cy="509822"/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974F2F81-98EB-48F6-89BF-BD93E080AFE7}"/>
            </a:ext>
          </a:extLst>
        </xdr:cNvPr>
        <xdr:cNvSpPr/>
      </xdr:nvSpPr>
      <xdr:spPr>
        <a:xfrm>
          <a:off x="12486436800" y="361950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8</xdr:row>
      <xdr:rowOff>147551</xdr:rowOff>
    </xdr:from>
    <xdr:ext cx="1889256" cy="25908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0164829-236A-4024-9532-40028055BFE7}"/>
            </a:ext>
          </a:extLst>
        </xdr:cNvPr>
        <xdr:cNvSpPr txBox="1"/>
      </xdr:nvSpPr>
      <xdr:spPr>
        <a:xfrm>
          <a:off x="12493030085" y="3728951"/>
          <a:ext cx="188925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 ساده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ورنیه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10</xdr:row>
      <xdr:rowOff>57150</xdr:rowOff>
    </xdr:from>
    <xdr:ext cx="8732520" cy="509822"/>
    <xdr:sp macro="" textlink="">
      <xdr:nvSpPr>
        <xdr:cNvPr id="19" name="Rectangle: Rounded Corners 18">
          <a:extLst>
            <a:ext uri="{FF2B5EF4-FFF2-40B4-BE49-F238E27FC236}">
              <a16:creationId xmlns:a16="http://schemas.microsoft.com/office/drawing/2014/main" id="{2BCABF62-08F7-4B14-B3AA-FF12979B967B}"/>
            </a:ext>
          </a:extLst>
        </xdr:cNvPr>
        <xdr:cNvSpPr/>
      </xdr:nvSpPr>
      <xdr:spPr>
        <a:xfrm>
          <a:off x="12486467280" y="60769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10</xdr:row>
      <xdr:rowOff>147551</xdr:rowOff>
    </xdr:from>
    <xdr:ext cx="2377016" cy="25908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D4A0E7E-2CBE-463E-B258-6D4F5AC95527}"/>
            </a:ext>
          </a:extLst>
        </xdr:cNvPr>
        <xdr:cNvSpPr txBox="1"/>
      </xdr:nvSpPr>
      <xdr:spPr>
        <a:xfrm>
          <a:off x="12492542325" y="6167351"/>
          <a:ext cx="23770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 سرتعویض شو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12</xdr:row>
      <xdr:rowOff>57150</xdr:rowOff>
    </xdr:from>
    <xdr:ext cx="8732520" cy="509822"/>
    <xdr:sp macro="" textlink="">
      <xdr:nvSpPr>
        <xdr:cNvPr id="22" name="Rectangle: Rounded Corners 21">
          <a:extLst>
            <a:ext uri="{FF2B5EF4-FFF2-40B4-BE49-F238E27FC236}">
              <a16:creationId xmlns:a16="http://schemas.microsoft.com/office/drawing/2014/main" id="{214F3149-A9DA-4E11-AF5D-17315BA996EC}"/>
            </a:ext>
          </a:extLst>
        </xdr:cNvPr>
        <xdr:cNvSpPr/>
      </xdr:nvSpPr>
      <xdr:spPr>
        <a:xfrm>
          <a:off x="12486467280" y="60769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12</xdr:row>
      <xdr:rowOff>147551</xdr:rowOff>
    </xdr:from>
    <xdr:ext cx="2377016" cy="25908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01CE651-2C58-47C7-96FF-90A05BD372E1}"/>
            </a:ext>
          </a:extLst>
        </xdr:cNvPr>
        <xdr:cNvSpPr txBox="1"/>
      </xdr:nvSpPr>
      <xdr:spPr>
        <a:xfrm>
          <a:off x="12492542325" y="6167351"/>
          <a:ext cx="23770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</a:t>
          </a:r>
          <a:r>
            <a:rPr lang="en-US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داخل سنج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14</xdr:row>
      <xdr:rowOff>57150</xdr:rowOff>
    </xdr:from>
    <xdr:ext cx="8732520" cy="509822"/>
    <xdr:sp macro="" textlink="">
      <xdr:nvSpPr>
        <xdr:cNvPr id="25" name="Rectangle: Rounded Corners 24">
          <a:extLst>
            <a:ext uri="{FF2B5EF4-FFF2-40B4-BE49-F238E27FC236}">
              <a16:creationId xmlns:a16="http://schemas.microsoft.com/office/drawing/2014/main" id="{18A24CB2-9F19-468C-883A-D1A5EC579A14}"/>
            </a:ext>
          </a:extLst>
        </xdr:cNvPr>
        <xdr:cNvSpPr/>
      </xdr:nvSpPr>
      <xdr:spPr>
        <a:xfrm>
          <a:off x="12486467280" y="72961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14</xdr:row>
      <xdr:rowOff>147551</xdr:rowOff>
    </xdr:from>
    <xdr:ext cx="2377016" cy="25908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77885F3-969B-4F96-98B3-71085E675367}"/>
            </a:ext>
          </a:extLst>
        </xdr:cNvPr>
        <xdr:cNvSpPr txBox="1"/>
      </xdr:nvSpPr>
      <xdr:spPr>
        <a:xfrm>
          <a:off x="12492542325" y="7386551"/>
          <a:ext cx="23770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</a:t>
          </a:r>
          <a:r>
            <a:rPr lang="en-US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خاص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16</xdr:row>
      <xdr:rowOff>57150</xdr:rowOff>
    </xdr:from>
    <xdr:ext cx="8732520" cy="509822"/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97797B4D-7C4B-455B-B03F-9A4A7667B636}"/>
            </a:ext>
          </a:extLst>
        </xdr:cNvPr>
        <xdr:cNvSpPr/>
      </xdr:nvSpPr>
      <xdr:spPr>
        <a:xfrm>
          <a:off x="12486467280" y="85153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16</xdr:row>
      <xdr:rowOff>147551</xdr:rowOff>
    </xdr:from>
    <xdr:ext cx="3596216" cy="25908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2B92EF3-4FB4-4151-93C9-1F5BD201626B}"/>
            </a:ext>
          </a:extLst>
        </xdr:cNvPr>
        <xdr:cNvSpPr txBox="1"/>
      </xdr:nvSpPr>
      <xdr:spPr>
        <a:xfrm>
          <a:off x="12491323125" y="98249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ساعت اندیکاتور</a:t>
          </a:r>
          <a:r>
            <a:rPr lang="en-US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و شیطونکی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18</xdr:row>
      <xdr:rowOff>57150</xdr:rowOff>
    </xdr:from>
    <xdr:ext cx="8732520" cy="509822"/>
    <xdr:sp macro="" textlink="">
      <xdr:nvSpPr>
        <xdr:cNvPr id="31" name="Rectangle: Rounded Corners 30">
          <a:extLst>
            <a:ext uri="{FF2B5EF4-FFF2-40B4-BE49-F238E27FC236}">
              <a16:creationId xmlns:a16="http://schemas.microsoft.com/office/drawing/2014/main" id="{2257A9D8-3198-476C-9EDD-914D10EFF007}"/>
            </a:ext>
          </a:extLst>
        </xdr:cNvPr>
        <xdr:cNvSpPr/>
      </xdr:nvSpPr>
      <xdr:spPr>
        <a:xfrm>
          <a:off x="12486467280" y="97345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18</xdr:row>
      <xdr:rowOff>147551</xdr:rowOff>
    </xdr:from>
    <xdr:ext cx="3596216" cy="25908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807C888-45D6-43C3-8BFA-AC3A002022AA}"/>
            </a:ext>
          </a:extLst>
        </xdr:cNvPr>
        <xdr:cNvSpPr txBox="1"/>
      </xdr:nvSpPr>
      <xdr:spPr>
        <a:xfrm>
          <a:off x="12491323125" y="98249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پایه ساعت و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پایه میکرومتر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20</xdr:row>
      <xdr:rowOff>57150</xdr:rowOff>
    </xdr:from>
    <xdr:ext cx="8732520" cy="509822"/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428A00E9-7291-418A-A6FE-C3CF1F40CC42}"/>
            </a:ext>
          </a:extLst>
        </xdr:cNvPr>
        <xdr:cNvSpPr/>
      </xdr:nvSpPr>
      <xdr:spPr>
        <a:xfrm>
          <a:off x="11236815855" y="109537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20</xdr:row>
      <xdr:rowOff>147551</xdr:rowOff>
    </xdr:from>
    <xdr:ext cx="3596216" cy="25908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B96389B-F61C-4478-8B65-942BCAEEC880}"/>
            </a:ext>
          </a:extLst>
        </xdr:cNvPr>
        <xdr:cNvSpPr txBox="1"/>
      </xdr:nvSpPr>
      <xdr:spPr>
        <a:xfrm>
          <a:off x="11241671700" y="110441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بورگیج</a:t>
          </a:r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داخل سیلندر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22</xdr:row>
      <xdr:rowOff>57150</xdr:rowOff>
    </xdr:from>
    <xdr:ext cx="8732520" cy="509822"/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253B9078-BB0E-4616-AB05-E2FF32F8A523}"/>
            </a:ext>
          </a:extLst>
        </xdr:cNvPr>
        <xdr:cNvSpPr/>
      </xdr:nvSpPr>
      <xdr:spPr>
        <a:xfrm>
          <a:off x="11236815855" y="121729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22</xdr:row>
      <xdr:rowOff>147551</xdr:rowOff>
    </xdr:from>
    <xdr:ext cx="3596216" cy="25908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755FDC5-18DF-4A3D-8C6D-A05C63D6937C}"/>
            </a:ext>
          </a:extLst>
        </xdr:cNvPr>
        <xdr:cNvSpPr txBox="1"/>
      </xdr:nvSpPr>
      <xdr:spPr>
        <a:xfrm>
          <a:off x="11241671700" y="122633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 سه فک داخل سنج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5181601</xdr:colOff>
      <xdr:row>22</xdr:row>
      <xdr:rowOff>111839</xdr:rowOff>
    </xdr:from>
    <xdr:ext cx="1013459" cy="377951"/>
    <xdr:pic>
      <xdr:nvPicPr>
        <xdr:cNvPr id="37" name="Picture 36">
          <a:extLst>
            <a:ext uri="{FF2B5EF4-FFF2-40B4-BE49-F238E27FC236}">
              <a16:creationId xmlns:a16="http://schemas.microsoft.com/office/drawing/2014/main" id="{37CF6FCD-4EC1-43A3-91CB-6154203A4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80" b="30827"/>
        <a:stretch/>
      </xdr:blipFill>
      <xdr:spPr>
        <a:xfrm>
          <a:off x="11239353315" y="12227639"/>
          <a:ext cx="1013459" cy="3779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57150</xdr:rowOff>
    </xdr:from>
    <xdr:ext cx="8732520" cy="509822"/>
    <xdr:sp macro="" textlink="">
      <xdr:nvSpPr>
        <xdr:cNvPr id="38" name="Rectangle: Rounded Corners 37">
          <a:extLst>
            <a:ext uri="{FF2B5EF4-FFF2-40B4-BE49-F238E27FC236}">
              <a16:creationId xmlns:a16="http://schemas.microsoft.com/office/drawing/2014/main" id="{2BCF2910-B1F8-4967-AC0B-C3F0F0CEA905}"/>
            </a:ext>
          </a:extLst>
        </xdr:cNvPr>
        <xdr:cNvSpPr/>
      </xdr:nvSpPr>
      <xdr:spPr>
        <a:xfrm>
          <a:off x="11236815855" y="133921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22</xdr:row>
      <xdr:rowOff>147551</xdr:rowOff>
    </xdr:from>
    <xdr:ext cx="3596216" cy="25908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C72095A-CA35-4FE6-9BEA-0A5225E61DFB}"/>
            </a:ext>
          </a:extLst>
        </xdr:cNvPr>
        <xdr:cNvSpPr txBox="1"/>
      </xdr:nvSpPr>
      <xdr:spPr>
        <a:xfrm>
          <a:off x="11241671700" y="134825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میکرومتر سه فک داخل سنج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24</xdr:row>
      <xdr:rowOff>66675</xdr:rowOff>
    </xdr:from>
    <xdr:ext cx="8732520" cy="509822"/>
    <xdr:sp macro="" textlink="">
      <xdr:nvSpPr>
        <xdr:cNvPr id="41" name="Rectangle: Rounded Corners 40">
          <a:extLst>
            <a:ext uri="{FF2B5EF4-FFF2-40B4-BE49-F238E27FC236}">
              <a16:creationId xmlns:a16="http://schemas.microsoft.com/office/drawing/2014/main" id="{9FB2C7CF-B09B-4530-BFCF-CCD8763F288A}"/>
            </a:ext>
          </a:extLst>
        </xdr:cNvPr>
        <xdr:cNvSpPr/>
      </xdr:nvSpPr>
      <xdr:spPr>
        <a:xfrm>
          <a:off x="11236815855" y="14620875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24</xdr:row>
      <xdr:rowOff>147551</xdr:rowOff>
    </xdr:from>
    <xdr:ext cx="3596216" cy="25908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B4E94D0-802F-4D8E-9588-909AA8F6DB6C}"/>
            </a:ext>
          </a:extLst>
        </xdr:cNvPr>
        <xdr:cNvSpPr txBox="1"/>
      </xdr:nvSpPr>
      <xdr:spPr>
        <a:xfrm>
          <a:off x="11241671700" y="147017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عمق سنج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26</xdr:row>
      <xdr:rowOff>57150</xdr:rowOff>
    </xdr:from>
    <xdr:ext cx="8732520" cy="509822"/>
    <xdr:sp macro="" textlink="">
      <xdr:nvSpPr>
        <xdr:cNvPr id="44" name="Rectangle: Rounded Corners 43">
          <a:extLst>
            <a:ext uri="{FF2B5EF4-FFF2-40B4-BE49-F238E27FC236}">
              <a16:creationId xmlns:a16="http://schemas.microsoft.com/office/drawing/2014/main" id="{68961E49-9AFD-489A-A127-B7DC851377A5}"/>
            </a:ext>
          </a:extLst>
        </xdr:cNvPr>
        <xdr:cNvSpPr/>
      </xdr:nvSpPr>
      <xdr:spPr>
        <a:xfrm>
          <a:off x="11236815855" y="158305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26</xdr:row>
      <xdr:rowOff>147551</xdr:rowOff>
    </xdr:from>
    <xdr:ext cx="3596216" cy="25908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48A0776-3FD4-4A0C-9248-C886A70D9AA2}"/>
            </a:ext>
          </a:extLst>
        </xdr:cNvPr>
        <xdr:cNvSpPr txBox="1"/>
      </xdr:nvSpPr>
      <xdr:spPr>
        <a:xfrm>
          <a:off x="11241671700" y="159209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ضخامت سنج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28</xdr:row>
      <xdr:rowOff>57150</xdr:rowOff>
    </xdr:from>
    <xdr:ext cx="8732520" cy="509822"/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63F961BF-38A4-49EE-A94B-99560A804AF6}"/>
            </a:ext>
          </a:extLst>
        </xdr:cNvPr>
        <xdr:cNvSpPr/>
      </xdr:nvSpPr>
      <xdr:spPr>
        <a:xfrm>
          <a:off x="11236815855" y="170497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28</xdr:row>
      <xdr:rowOff>147551</xdr:rowOff>
    </xdr:from>
    <xdr:ext cx="3596216" cy="25908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29FF33-E568-4424-96BF-66B2C524DA3C}"/>
            </a:ext>
          </a:extLst>
        </xdr:cNvPr>
        <xdr:cNvSpPr txBox="1"/>
      </xdr:nvSpPr>
      <xdr:spPr>
        <a:xfrm>
          <a:off x="11241671700" y="171401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ارتفاع سنج و کولیس پایه دار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oneCellAnchor>
    <xdr:from>
      <xdr:col>0</xdr:col>
      <xdr:colOff>0</xdr:colOff>
      <xdr:row>30</xdr:row>
      <xdr:rowOff>57150</xdr:rowOff>
    </xdr:from>
    <xdr:ext cx="8732520" cy="509822"/>
    <xdr:sp macro="" textlink="">
      <xdr:nvSpPr>
        <xdr:cNvPr id="50" name="Rectangle: Rounded Corners 49">
          <a:extLst>
            <a:ext uri="{FF2B5EF4-FFF2-40B4-BE49-F238E27FC236}">
              <a16:creationId xmlns:a16="http://schemas.microsoft.com/office/drawing/2014/main" id="{7B6118B2-018F-4617-97B1-E6887AAB3745}"/>
            </a:ext>
          </a:extLst>
        </xdr:cNvPr>
        <xdr:cNvSpPr/>
      </xdr:nvSpPr>
      <xdr:spPr>
        <a:xfrm>
          <a:off x="11236815855" y="18268950"/>
          <a:ext cx="8732520" cy="509822"/>
        </a:xfrm>
        <a:prstGeom prst="roundRect">
          <a:avLst>
            <a:gd name="adj" fmla="val 18348"/>
          </a:avLst>
        </a:prstGeom>
        <a:gradFill flip="none" rotWithShape="1">
          <a:gsLst>
            <a:gs pos="13000">
              <a:srgbClr val="FF0000"/>
            </a:gs>
            <a:gs pos="67000">
              <a:schemeClr val="bg1"/>
            </a:gs>
          </a:gsLst>
          <a:lin ang="10800000" scaled="1"/>
          <a:tileRect/>
        </a:gradFill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oneCellAnchor>
  <xdr:oneCellAnchor>
    <xdr:from>
      <xdr:col>0</xdr:col>
      <xdr:colOff>280459</xdr:colOff>
      <xdr:row>30</xdr:row>
      <xdr:rowOff>147551</xdr:rowOff>
    </xdr:from>
    <xdr:ext cx="3596216" cy="25908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BAB3A01-3377-48AB-A29E-EB034905FF6A}"/>
            </a:ext>
          </a:extLst>
        </xdr:cNvPr>
        <xdr:cNvSpPr txBox="1"/>
      </xdr:nvSpPr>
      <xdr:spPr>
        <a:xfrm>
          <a:off x="11241671700" y="18359351"/>
          <a:ext cx="3596216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 rtl="1"/>
          <a:r>
            <a:rPr lang="fa-IR" sz="18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فیلر و شابلون</a:t>
          </a:r>
          <a:endParaRPr lang="en-US" sz="18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8025846</xdr:colOff>
      <xdr:row>1</xdr:row>
      <xdr:rowOff>381000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AEC4315-F25D-4AE1-911F-767B877DCDD5}"/>
            </a:ext>
          </a:extLst>
        </xdr:cNvPr>
        <xdr:cNvSpPr/>
      </xdr:nvSpPr>
      <xdr:spPr>
        <a:xfrm>
          <a:off x="11262898371" y="11206"/>
          <a:ext cx="8025846" cy="510598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2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 editAs="oneCell">
    <xdr:from>
      <xdr:col>0</xdr:col>
      <xdr:colOff>2750986</xdr:colOff>
      <xdr:row>0</xdr:row>
      <xdr:rowOff>118223</xdr:rowOff>
    </xdr:from>
    <xdr:to>
      <xdr:col>0</xdr:col>
      <xdr:colOff>3977287</xdr:colOff>
      <xdr:row>1</xdr:row>
      <xdr:rowOff>312848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161E256-B47A-4BDB-841D-744CCF32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6946930" y="118223"/>
          <a:ext cx="1226301" cy="335429"/>
        </a:xfrm>
        <a:prstGeom prst="rect">
          <a:avLst/>
        </a:prstGeom>
      </xdr:spPr>
    </xdr:pic>
    <xdr:clientData/>
  </xdr:twoCellAnchor>
  <xdr:twoCellAnchor editAs="oneCell">
    <xdr:from>
      <xdr:col>0</xdr:col>
      <xdr:colOff>4429416</xdr:colOff>
      <xdr:row>0</xdr:row>
      <xdr:rowOff>100610</xdr:rowOff>
    </xdr:from>
    <xdr:to>
      <xdr:col>0</xdr:col>
      <xdr:colOff>5667468</xdr:colOff>
      <xdr:row>1</xdr:row>
      <xdr:rowOff>267017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D8EE03F-7759-4CAA-B0E9-67F835CC9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5256749" y="100610"/>
          <a:ext cx="1238052" cy="307211"/>
        </a:xfrm>
        <a:prstGeom prst="rect">
          <a:avLst/>
        </a:prstGeom>
      </xdr:spPr>
    </xdr:pic>
    <xdr:clientData/>
  </xdr:twoCellAnchor>
  <xdr:oneCellAnchor>
    <xdr:from>
      <xdr:col>0</xdr:col>
      <xdr:colOff>6470183</xdr:colOff>
      <xdr:row>0</xdr:row>
      <xdr:rowOff>125683</xdr:rowOff>
    </xdr:from>
    <xdr:ext cx="1100325" cy="277784"/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DE014B79-10B2-455A-A0E0-C6B42A5494B0}"/>
            </a:ext>
          </a:extLst>
        </xdr:cNvPr>
        <xdr:cNvSpPr/>
      </xdr:nvSpPr>
      <xdr:spPr>
        <a:xfrm>
          <a:off x="11263353709" y="125683"/>
          <a:ext cx="1100325" cy="277784"/>
        </a:xfrm>
        <a:prstGeom prst="roundRect">
          <a:avLst>
            <a:gd name="adj" fmla="val 18366"/>
          </a:avLst>
        </a:prstGeom>
        <a:noFill/>
        <a:ln w="6350">
          <a:solidFill>
            <a:srgbClr val="A365D1"/>
          </a:solidFill>
          <a:prstDash val="dash"/>
        </a:ln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fa-IR" sz="1200" b="0" cap="none" spc="0">
              <a:ln w="0"/>
              <a:solidFill>
                <a:srgbClr val="7030A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سایـر</a:t>
          </a:r>
          <a:r>
            <a:rPr lang="fa-IR" sz="1200" b="0" cap="none" spc="0" baseline="0">
              <a:ln w="0"/>
              <a:solidFill>
                <a:srgbClr val="7030A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habnam Medium" panose="020B0603030804020204" pitchFamily="34" charset="-78"/>
              <a:cs typeface="Shabnam Medium" panose="020B0603030804020204" pitchFamily="34" charset="-78"/>
            </a:rPr>
            <a:t> برندها</a:t>
          </a:r>
          <a:endParaRPr lang="en-US" sz="1200" b="0" cap="none" spc="0">
            <a:ln w="0"/>
            <a:solidFill>
              <a:srgbClr val="7030A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Shabnam Medium" panose="020B0603030804020204" pitchFamily="34" charset="-78"/>
            <a:cs typeface="Shabnam Medium" panose="020B0603030804020204" pitchFamily="34" charset="-78"/>
          </a:endParaRPr>
        </a:p>
      </xdr:txBody>
    </xdr:sp>
    <xdr:clientData/>
  </xdr:oneCellAnchor>
  <xdr:twoCellAnchor>
    <xdr:from>
      <xdr:col>0</xdr:col>
      <xdr:colOff>68307</xdr:colOff>
      <xdr:row>4</xdr:row>
      <xdr:rowOff>79367</xdr:rowOff>
    </xdr:from>
    <xdr:to>
      <xdr:col>0</xdr:col>
      <xdr:colOff>8039074</xdr:colOff>
      <xdr:row>4</xdr:row>
      <xdr:rowOff>527410</xdr:rowOff>
    </xdr:to>
    <xdr:grpSp>
      <xdr:nvGrpSpPr>
        <xdr:cNvPr id="1164" name="Group 1163">
          <a:extLst>
            <a:ext uri="{FF2B5EF4-FFF2-40B4-BE49-F238E27FC236}">
              <a16:creationId xmlns:a16="http://schemas.microsoft.com/office/drawing/2014/main" id="{F80A83B5-5CEE-4E67-B577-0E41B5DA6AC9}"/>
            </a:ext>
          </a:extLst>
        </xdr:cNvPr>
        <xdr:cNvGrpSpPr/>
      </xdr:nvGrpSpPr>
      <xdr:grpSpPr>
        <a:xfrm>
          <a:off x="10947692126" y="1691290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165" name="Group 1164">
            <a:extLst>
              <a:ext uri="{FF2B5EF4-FFF2-40B4-BE49-F238E27FC236}">
                <a16:creationId xmlns:a16="http://schemas.microsoft.com/office/drawing/2014/main" id="{3ECD9358-DEFA-43A2-A7A8-125D66F761B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167" name="Group 1166">
              <a:extLst>
                <a:ext uri="{FF2B5EF4-FFF2-40B4-BE49-F238E27FC236}">
                  <a16:creationId xmlns:a16="http://schemas.microsoft.com/office/drawing/2014/main" id="{0F01BEC4-12C3-4B25-923B-678C707FD90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169" name="Group 1168">
                <a:extLst>
                  <a:ext uri="{FF2B5EF4-FFF2-40B4-BE49-F238E27FC236}">
                    <a16:creationId xmlns:a16="http://schemas.microsoft.com/office/drawing/2014/main" id="{ACF9352E-B71A-49F1-BAE2-4FBFD38295B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173" name="Group 1172">
                  <a:extLst>
                    <a:ext uri="{FF2B5EF4-FFF2-40B4-BE49-F238E27FC236}">
                      <a16:creationId xmlns:a16="http://schemas.microsoft.com/office/drawing/2014/main" id="{097DF0DE-E36D-4204-8A72-1BE5D60F57E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175" name="Rectangle: Rounded Corners 1174">
                    <a:extLst>
                      <a:ext uri="{FF2B5EF4-FFF2-40B4-BE49-F238E27FC236}">
                        <a16:creationId xmlns:a16="http://schemas.microsoft.com/office/drawing/2014/main" id="{F1CBE03F-12E3-4851-B7EA-1C23906C945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176" name="Group 1175">
                    <a:extLst>
                      <a:ext uri="{FF2B5EF4-FFF2-40B4-BE49-F238E27FC236}">
                        <a16:creationId xmlns:a16="http://schemas.microsoft.com/office/drawing/2014/main" id="{AE362FCA-8525-461D-B934-F6833C109494}"/>
                      </a:ext>
                    </a:extLst>
                  </xdr:cNvPr>
                  <xdr:cNvGrpSpPr/>
                </xdr:nvGrpSpPr>
                <xdr:grpSpPr>
                  <a:xfrm>
                    <a:off x="11022747155" y="809933"/>
                    <a:ext cx="1750557" cy="352109"/>
                    <a:chOff x="11022747155" y="787708"/>
                    <a:chExt cx="1750557" cy="352109"/>
                  </a:xfrm>
                </xdr:grpSpPr>
                <xdr:sp macro="" textlink="Data!F4">
                  <xdr:nvSpPr>
                    <xdr:cNvPr id="1186" name="Rectangle: Rounded Corners 1185">
                      <a:extLst>
                        <a:ext uri="{FF2B5EF4-FFF2-40B4-BE49-F238E27FC236}">
                          <a16:creationId xmlns:a16="http://schemas.microsoft.com/office/drawing/2014/main" id="{D01CA565-43DE-47BF-BBA2-FD1BDEC15E31}"/>
                        </a:ext>
                      </a:extLst>
                    </xdr:cNvPr>
                    <xdr:cNvSpPr/>
                  </xdr:nvSpPr>
                  <xdr:spPr>
                    <a:xfrm>
                      <a:off x="11022747155" y="873117"/>
                      <a:ext cx="100434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5D634A-0442-4193-BD47-884255CD0BE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25,060,000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87" name="Rectangle: Rounded Corners 1186">
                      <a:extLst>
                        <a:ext uri="{FF2B5EF4-FFF2-40B4-BE49-F238E27FC236}">
                          <a16:creationId xmlns:a16="http://schemas.microsoft.com/office/drawing/2014/main" id="{54471297-16FC-4A0E-A85A-170235199E9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">
                  <xdr:nvSpPr>
                    <xdr:cNvPr id="1188" name="Rectangle: Rounded Corners 1187">
                      <a:extLst>
                        <a:ext uri="{FF2B5EF4-FFF2-40B4-BE49-F238E27FC236}">
                          <a16:creationId xmlns:a16="http://schemas.microsoft.com/office/drawing/2014/main" id="{E8B227BA-C869-4944-9249-BE4BFB74081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96693D-F3D1-40FB-BABD-A1ED2BD2C7C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500-752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89" name="Rectangle: Rounded Corners 1188">
                      <a:extLst>
                        <a:ext uri="{FF2B5EF4-FFF2-40B4-BE49-F238E27FC236}">
                          <a16:creationId xmlns:a16="http://schemas.microsoft.com/office/drawing/2014/main" id="{7BB20451-1BEF-486E-97B0-E67C399B7C4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">
                <xdr:nvSpPr>
                  <xdr:cNvPr id="1177" name="Rectangle: Rounded Corners 1176">
                    <a:extLst>
                      <a:ext uri="{FF2B5EF4-FFF2-40B4-BE49-F238E27FC236}">
                        <a16:creationId xmlns:a16="http://schemas.microsoft.com/office/drawing/2014/main" id="{7712817C-BF0A-4762-8FBF-45A815B3463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35BFB5B-551F-41F2-B5C3-33AC848F5FE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15 سانت دقت 0.01 (اینچ و میلیمتر) (ضد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178" name="Group 1177">
                    <a:extLst>
                      <a:ext uri="{FF2B5EF4-FFF2-40B4-BE49-F238E27FC236}">
                        <a16:creationId xmlns:a16="http://schemas.microsoft.com/office/drawing/2014/main" id="{698351C8-2864-4461-A5B8-1390FE74697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4">
                  <xdr:nvSpPr>
                    <xdr:cNvPr id="1183" name="Rectangle: Rounded Corners 1182">
                      <a:extLst>
                        <a:ext uri="{FF2B5EF4-FFF2-40B4-BE49-F238E27FC236}">
                          <a16:creationId xmlns:a16="http://schemas.microsoft.com/office/drawing/2014/main" id="{63BDE1B2-595D-44B8-B065-2A0E0690B6D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8F480C-A739-4E0C-859C-2EE1B8B814F4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">
                  <xdr:nvSpPr>
                    <xdr:cNvPr id="1184" name="Rectangle: Rounded Corners 1183">
                      <a:extLst>
                        <a:ext uri="{FF2B5EF4-FFF2-40B4-BE49-F238E27FC236}">
                          <a16:creationId xmlns:a16="http://schemas.microsoft.com/office/drawing/2014/main" id="{0EE01F7B-3B59-46F6-925C-F1FCE74BF0AA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12F4D88-B959-4BA3-88BE-CD08D0BCA58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85" name="Rectangle: Rounded Corners 1184">
                      <a:extLst>
                        <a:ext uri="{FF2B5EF4-FFF2-40B4-BE49-F238E27FC236}">
                          <a16:creationId xmlns:a16="http://schemas.microsoft.com/office/drawing/2014/main" id="{09A2ED13-B0A2-4BBF-AACE-FEC22FA7C06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179" name="Group 1178">
                    <a:extLst>
                      <a:ext uri="{FF2B5EF4-FFF2-40B4-BE49-F238E27FC236}">
                        <a16:creationId xmlns:a16="http://schemas.microsoft.com/office/drawing/2014/main" id="{2EE89C2E-BE28-4ABA-9D8B-001916B7D92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">
                  <xdr:nvSpPr>
                    <xdr:cNvPr id="1180" name="Rectangle: Rounded Corners 1179">
                      <a:extLst>
                        <a:ext uri="{FF2B5EF4-FFF2-40B4-BE49-F238E27FC236}">
                          <a16:creationId xmlns:a16="http://schemas.microsoft.com/office/drawing/2014/main" id="{78853430-61B4-45BC-AFBE-4F14A8F8611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12D9C49-C7C9-4B8E-AE53-CCC2B6DD9B2C}" type="TxLink">
                        <a:rPr lang="en-US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">
                  <xdr:nvSpPr>
                    <xdr:cNvPr id="1181" name="Rectangle: Rounded Corners 1180">
                      <a:extLst>
                        <a:ext uri="{FF2B5EF4-FFF2-40B4-BE49-F238E27FC236}">
                          <a16:creationId xmlns:a16="http://schemas.microsoft.com/office/drawing/2014/main" id="{ECF50310-66A2-4329-BAE8-49EAFB3AED0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2810D33-E440-4350-99F1-12499639E9B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82" name="Rectangle: Rounded Corners 1181">
                      <a:extLst>
                        <a:ext uri="{FF2B5EF4-FFF2-40B4-BE49-F238E27FC236}">
                          <a16:creationId xmlns:a16="http://schemas.microsoft.com/office/drawing/2014/main" id="{C63984AD-DD3A-4BE9-ADAC-84847180369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174" name="Rectangle: Rounded Corners 1173">
                  <a:extLst>
                    <a:ext uri="{FF2B5EF4-FFF2-40B4-BE49-F238E27FC236}">
                      <a16:creationId xmlns:a16="http://schemas.microsoft.com/office/drawing/2014/main" id="{A12AADAA-73BE-4BF7-8405-B6E71CC0C4B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170" name="Straight Connector 1169">
                <a:extLst>
                  <a:ext uri="{FF2B5EF4-FFF2-40B4-BE49-F238E27FC236}">
                    <a16:creationId xmlns:a16="http://schemas.microsoft.com/office/drawing/2014/main" id="{1DEE5164-1476-405A-9EC2-39F5E6FB007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71" name="Straight Connector 1170">
                <a:extLst>
                  <a:ext uri="{FF2B5EF4-FFF2-40B4-BE49-F238E27FC236}">
                    <a16:creationId xmlns:a16="http://schemas.microsoft.com/office/drawing/2014/main" id="{2B3276FE-4F67-4CBF-8FC8-F9F34579452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72" name="Straight Connector 1171">
                <a:extLst>
                  <a:ext uri="{FF2B5EF4-FFF2-40B4-BE49-F238E27FC236}">
                    <a16:creationId xmlns:a16="http://schemas.microsoft.com/office/drawing/2014/main" id="{E8DB045B-4B00-43CF-87A7-8029F26888B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68" name="Rectangle: Rounded Corners 1167">
              <a:extLst>
                <a:ext uri="{FF2B5EF4-FFF2-40B4-BE49-F238E27FC236}">
                  <a16:creationId xmlns:a16="http://schemas.microsoft.com/office/drawing/2014/main" id="{57645290-7D63-4D39-87B3-F040D0EBAA1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166" name="Rectangle: Rounded Corners 1165">
            <a:extLst>
              <a:ext uri="{FF2B5EF4-FFF2-40B4-BE49-F238E27FC236}">
                <a16:creationId xmlns:a16="http://schemas.microsoft.com/office/drawing/2014/main" id="{EC4880CD-93F4-4599-97E2-5AD09C4A7DE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5</xdr:row>
      <xdr:rowOff>79367</xdr:rowOff>
    </xdr:from>
    <xdr:to>
      <xdr:col>0</xdr:col>
      <xdr:colOff>8039074</xdr:colOff>
      <xdr:row>5</xdr:row>
      <xdr:rowOff>527410</xdr:rowOff>
    </xdr:to>
    <xdr:grpSp>
      <xdr:nvGrpSpPr>
        <xdr:cNvPr id="1190" name="Group 1189">
          <a:extLst>
            <a:ext uri="{FF2B5EF4-FFF2-40B4-BE49-F238E27FC236}">
              <a16:creationId xmlns:a16="http://schemas.microsoft.com/office/drawing/2014/main" id="{FA85CD1D-5259-49FB-9CD5-6880748BD8D6}"/>
            </a:ext>
          </a:extLst>
        </xdr:cNvPr>
        <xdr:cNvGrpSpPr/>
      </xdr:nvGrpSpPr>
      <xdr:grpSpPr>
        <a:xfrm>
          <a:off x="10947692126" y="2230552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191" name="Group 1190">
            <a:extLst>
              <a:ext uri="{FF2B5EF4-FFF2-40B4-BE49-F238E27FC236}">
                <a16:creationId xmlns:a16="http://schemas.microsoft.com/office/drawing/2014/main" id="{B2B0E0CF-9536-4EA6-B4A2-F95E1EEB0D7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193" name="Group 1192">
              <a:extLst>
                <a:ext uri="{FF2B5EF4-FFF2-40B4-BE49-F238E27FC236}">
                  <a16:creationId xmlns:a16="http://schemas.microsoft.com/office/drawing/2014/main" id="{28726260-1000-455B-9423-6AAA136D0AD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195" name="Group 1194">
                <a:extLst>
                  <a:ext uri="{FF2B5EF4-FFF2-40B4-BE49-F238E27FC236}">
                    <a16:creationId xmlns:a16="http://schemas.microsoft.com/office/drawing/2014/main" id="{4BC40FC7-9025-47AB-BB6C-EEBC87E5A62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199" name="Group 1198">
                  <a:extLst>
                    <a:ext uri="{FF2B5EF4-FFF2-40B4-BE49-F238E27FC236}">
                      <a16:creationId xmlns:a16="http://schemas.microsoft.com/office/drawing/2014/main" id="{0BA7F0F6-A271-4C21-A768-4D31BE2CA33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201" name="Rectangle: Rounded Corners 1200">
                    <a:extLst>
                      <a:ext uri="{FF2B5EF4-FFF2-40B4-BE49-F238E27FC236}">
                        <a16:creationId xmlns:a16="http://schemas.microsoft.com/office/drawing/2014/main" id="{07069D63-0147-458E-A45D-1E828D876FA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202" name="Group 1201">
                    <a:extLst>
                      <a:ext uri="{FF2B5EF4-FFF2-40B4-BE49-F238E27FC236}">
                        <a16:creationId xmlns:a16="http://schemas.microsoft.com/office/drawing/2014/main" id="{0B1B5465-42AF-408C-8949-2EC662F567BC}"/>
                      </a:ext>
                    </a:extLst>
                  </xdr:cNvPr>
                  <xdr:cNvGrpSpPr/>
                </xdr:nvGrpSpPr>
                <xdr:grpSpPr>
                  <a:xfrm>
                    <a:off x="11022747155" y="809933"/>
                    <a:ext cx="1750557" cy="352109"/>
                    <a:chOff x="11022747155" y="787708"/>
                    <a:chExt cx="1750557" cy="352109"/>
                  </a:xfrm>
                </xdr:grpSpPr>
                <xdr:sp macro="" textlink="Data!F5">
                  <xdr:nvSpPr>
                    <xdr:cNvPr id="1212" name="Rectangle: Rounded Corners 1211">
                      <a:extLst>
                        <a:ext uri="{FF2B5EF4-FFF2-40B4-BE49-F238E27FC236}">
                          <a16:creationId xmlns:a16="http://schemas.microsoft.com/office/drawing/2014/main" id="{3413E533-0B4D-427B-9DC9-32B94F99BA18}"/>
                        </a:ext>
                      </a:extLst>
                    </xdr:cNvPr>
                    <xdr:cNvSpPr/>
                  </xdr:nvSpPr>
                  <xdr:spPr>
                    <a:xfrm>
                      <a:off x="11022747155" y="873117"/>
                      <a:ext cx="100434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34CF7DB-855D-4D58-A02D-A6A07BBF44A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13" name="Rectangle: Rounded Corners 1212">
                      <a:extLst>
                        <a:ext uri="{FF2B5EF4-FFF2-40B4-BE49-F238E27FC236}">
                          <a16:creationId xmlns:a16="http://schemas.microsoft.com/office/drawing/2014/main" id="{97FB1F84-E960-4A0D-AC29-CD8F5DB8DDE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">
                  <xdr:nvSpPr>
                    <xdr:cNvPr id="1214" name="Rectangle: Rounded Corners 1213">
                      <a:extLst>
                        <a:ext uri="{FF2B5EF4-FFF2-40B4-BE49-F238E27FC236}">
                          <a16:creationId xmlns:a16="http://schemas.microsoft.com/office/drawing/2014/main" id="{5F1AA5FF-677B-42C8-AB64-F63C2EF5776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AFCD6F-D156-456C-9E3B-9466D356C25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500-197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15" name="Rectangle: Rounded Corners 1214">
                      <a:extLst>
                        <a:ext uri="{FF2B5EF4-FFF2-40B4-BE49-F238E27FC236}">
                          <a16:creationId xmlns:a16="http://schemas.microsoft.com/office/drawing/2014/main" id="{7635D249-A117-4615-8FAA-A17FC28AD77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">
                <xdr:nvSpPr>
                  <xdr:cNvPr id="1203" name="Rectangle: Rounded Corners 1202">
                    <a:extLst>
                      <a:ext uri="{FF2B5EF4-FFF2-40B4-BE49-F238E27FC236}">
                        <a16:creationId xmlns:a16="http://schemas.microsoft.com/office/drawing/2014/main" id="{E5D761C6-2E38-4ED7-A3F4-109CB3316D3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5F8D713-58EB-439F-9ABD-3668B857504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20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204" name="Group 1203">
                    <a:extLst>
                      <a:ext uri="{FF2B5EF4-FFF2-40B4-BE49-F238E27FC236}">
                        <a16:creationId xmlns:a16="http://schemas.microsoft.com/office/drawing/2014/main" id="{C11632DD-17AD-4773-9A31-F1AD2884658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5">
                  <xdr:nvSpPr>
                    <xdr:cNvPr id="1209" name="Rectangle: Rounded Corners 1208">
                      <a:extLst>
                        <a:ext uri="{FF2B5EF4-FFF2-40B4-BE49-F238E27FC236}">
                          <a16:creationId xmlns:a16="http://schemas.microsoft.com/office/drawing/2014/main" id="{1C62E097-20DF-41E7-B363-21B709C5F79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2BFC798-F54D-46E6-9A20-4D21AAAEDD3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3,050,000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">
                  <xdr:nvSpPr>
                    <xdr:cNvPr id="1210" name="Rectangle: Rounded Corners 1209">
                      <a:extLst>
                        <a:ext uri="{FF2B5EF4-FFF2-40B4-BE49-F238E27FC236}">
                          <a16:creationId xmlns:a16="http://schemas.microsoft.com/office/drawing/2014/main" id="{CFCDE75B-0731-4D64-B3A6-2DA1FE4F0C6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7CF179-6B0B-4A5D-8D10-C6A89C041FD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1108-200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11" name="Rectangle: Rounded Corners 1210">
                      <a:extLst>
                        <a:ext uri="{FF2B5EF4-FFF2-40B4-BE49-F238E27FC236}">
                          <a16:creationId xmlns:a16="http://schemas.microsoft.com/office/drawing/2014/main" id="{96D43D8F-1DAF-47DE-872E-6A8229852EB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205" name="Group 1204">
                    <a:extLst>
                      <a:ext uri="{FF2B5EF4-FFF2-40B4-BE49-F238E27FC236}">
                        <a16:creationId xmlns:a16="http://schemas.microsoft.com/office/drawing/2014/main" id="{3CCA4D87-5DF4-4542-98AD-2F3A0F8D485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">
                  <xdr:nvSpPr>
                    <xdr:cNvPr id="1206" name="Rectangle: Rounded Corners 1205">
                      <a:extLst>
                        <a:ext uri="{FF2B5EF4-FFF2-40B4-BE49-F238E27FC236}">
                          <a16:creationId xmlns:a16="http://schemas.microsoft.com/office/drawing/2014/main" id="{AF7C784F-5C98-4B49-8CC0-0A10630E99B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203181-63CF-47FA-84B3-0FB0A6949D6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">
                  <xdr:nvSpPr>
                    <xdr:cNvPr id="1207" name="Rectangle: Rounded Corners 1206">
                      <a:extLst>
                        <a:ext uri="{FF2B5EF4-FFF2-40B4-BE49-F238E27FC236}">
                          <a16:creationId xmlns:a16="http://schemas.microsoft.com/office/drawing/2014/main" id="{F5724F9B-3240-41CE-A234-57AE6F94D7D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F287907-CBFF-4A73-BA36-48FE776C35B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08" name="Rectangle: Rounded Corners 1207">
                      <a:extLst>
                        <a:ext uri="{FF2B5EF4-FFF2-40B4-BE49-F238E27FC236}">
                          <a16:creationId xmlns:a16="http://schemas.microsoft.com/office/drawing/2014/main" id="{3EEFA1EB-A9E3-4A7D-9355-0FDCB0AED33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200" name="Rectangle: Rounded Corners 1199">
                  <a:extLst>
                    <a:ext uri="{FF2B5EF4-FFF2-40B4-BE49-F238E27FC236}">
                      <a16:creationId xmlns:a16="http://schemas.microsoft.com/office/drawing/2014/main" id="{D4A6775E-E3E8-4299-93FF-644DB15A3AC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196" name="Straight Connector 1195">
                <a:extLst>
                  <a:ext uri="{FF2B5EF4-FFF2-40B4-BE49-F238E27FC236}">
                    <a16:creationId xmlns:a16="http://schemas.microsoft.com/office/drawing/2014/main" id="{72336DA6-89FB-49AE-BE8D-989ED778942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7" name="Straight Connector 1196">
                <a:extLst>
                  <a:ext uri="{FF2B5EF4-FFF2-40B4-BE49-F238E27FC236}">
                    <a16:creationId xmlns:a16="http://schemas.microsoft.com/office/drawing/2014/main" id="{D9028598-3E8D-4D3D-B7CE-5A6D366C16F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8" name="Straight Connector 1197">
                <a:extLst>
                  <a:ext uri="{FF2B5EF4-FFF2-40B4-BE49-F238E27FC236}">
                    <a16:creationId xmlns:a16="http://schemas.microsoft.com/office/drawing/2014/main" id="{99543B05-AC22-4DD6-BC6D-4D922AC4652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94" name="Rectangle: Rounded Corners 1193">
              <a:extLst>
                <a:ext uri="{FF2B5EF4-FFF2-40B4-BE49-F238E27FC236}">
                  <a16:creationId xmlns:a16="http://schemas.microsoft.com/office/drawing/2014/main" id="{FDCE20E3-5F38-4B8F-BA5F-C96FD72453A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192" name="Rectangle: Rounded Corners 1191">
            <a:extLst>
              <a:ext uri="{FF2B5EF4-FFF2-40B4-BE49-F238E27FC236}">
                <a16:creationId xmlns:a16="http://schemas.microsoft.com/office/drawing/2014/main" id="{3D344F17-F3C5-4A63-AEC3-491C489CDEA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6</xdr:row>
      <xdr:rowOff>79367</xdr:rowOff>
    </xdr:from>
    <xdr:to>
      <xdr:col>0</xdr:col>
      <xdr:colOff>8039074</xdr:colOff>
      <xdr:row>6</xdr:row>
      <xdr:rowOff>527410</xdr:rowOff>
    </xdr:to>
    <xdr:grpSp>
      <xdr:nvGrpSpPr>
        <xdr:cNvPr id="1216" name="Group 1215">
          <a:extLst>
            <a:ext uri="{FF2B5EF4-FFF2-40B4-BE49-F238E27FC236}">
              <a16:creationId xmlns:a16="http://schemas.microsoft.com/office/drawing/2014/main" id="{DA0C8B31-9F65-4759-975F-3211ABE7D487}"/>
            </a:ext>
          </a:extLst>
        </xdr:cNvPr>
        <xdr:cNvGrpSpPr/>
      </xdr:nvGrpSpPr>
      <xdr:grpSpPr>
        <a:xfrm>
          <a:off x="10947692126" y="2769813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217" name="Group 1216">
            <a:extLst>
              <a:ext uri="{FF2B5EF4-FFF2-40B4-BE49-F238E27FC236}">
                <a16:creationId xmlns:a16="http://schemas.microsoft.com/office/drawing/2014/main" id="{F8163365-339A-49D1-BA19-B575DED0B62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219" name="Group 1218">
              <a:extLst>
                <a:ext uri="{FF2B5EF4-FFF2-40B4-BE49-F238E27FC236}">
                  <a16:creationId xmlns:a16="http://schemas.microsoft.com/office/drawing/2014/main" id="{774019B7-EFAD-4153-910E-F782A930E9D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221" name="Group 1220">
                <a:extLst>
                  <a:ext uri="{FF2B5EF4-FFF2-40B4-BE49-F238E27FC236}">
                    <a16:creationId xmlns:a16="http://schemas.microsoft.com/office/drawing/2014/main" id="{CE8C6432-4B8F-4F12-A14B-24F8DFA86DD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225" name="Group 1224">
                  <a:extLst>
                    <a:ext uri="{FF2B5EF4-FFF2-40B4-BE49-F238E27FC236}">
                      <a16:creationId xmlns:a16="http://schemas.microsoft.com/office/drawing/2014/main" id="{EB4EEABE-6E40-42C7-BEBB-08EF3C5AEC1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227" name="Rectangle: Rounded Corners 1226">
                    <a:extLst>
                      <a:ext uri="{FF2B5EF4-FFF2-40B4-BE49-F238E27FC236}">
                        <a16:creationId xmlns:a16="http://schemas.microsoft.com/office/drawing/2014/main" id="{513FD134-F596-4A52-BE38-EB3D0564D9F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228" name="Group 1227">
                    <a:extLst>
                      <a:ext uri="{FF2B5EF4-FFF2-40B4-BE49-F238E27FC236}">
                        <a16:creationId xmlns:a16="http://schemas.microsoft.com/office/drawing/2014/main" id="{2EAEB286-6CF6-4321-93C8-68C56B1FA575}"/>
                      </a:ext>
                    </a:extLst>
                  </xdr:cNvPr>
                  <xdr:cNvGrpSpPr/>
                </xdr:nvGrpSpPr>
                <xdr:grpSpPr>
                  <a:xfrm>
                    <a:off x="11022756860" y="809933"/>
                    <a:ext cx="1740852" cy="352109"/>
                    <a:chOff x="11022756860" y="787708"/>
                    <a:chExt cx="1740852" cy="352109"/>
                  </a:xfrm>
                </xdr:grpSpPr>
                <xdr:sp macro="" textlink="Data!F6">
                  <xdr:nvSpPr>
                    <xdr:cNvPr id="1238" name="Rectangle: Rounded Corners 1237">
                      <a:extLst>
                        <a:ext uri="{FF2B5EF4-FFF2-40B4-BE49-F238E27FC236}">
                          <a16:creationId xmlns:a16="http://schemas.microsoft.com/office/drawing/2014/main" id="{0D39879C-43E9-4387-99DE-2AC6230FD0AF}"/>
                        </a:ext>
                      </a:extLst>
                    </xdr:cNvPr>
                    <xdr:cNvSpPr/>
                  </xdr:nvSpPr>
                  <xdr:spPr>
                    <a:xfrm>
                      <a:off x="11022756860" y="873117"/>
                      <a:ext cx="99463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A8BC08-E23B-4349-AED7-AE9BA116A25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32,810,000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39" name="Rectangle: Rounded Corners 1238">
                      <a:extLst>
                        <a:ext uri="{FF2B5EF4-FFF2-40B4-BE49-F238E27FC236}">
                          <a16:creationId xmlns:a16="http://schemas.microsoft.com/office/drawing/2014/main" id="{180C8B52-69EF-41A0-A872-35D7EABD8CF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">
                  <xdr:nvSpPr>
                    <xdr:cNvPr id="1240" name="Rectangle: Rounded Corners 1239">
                      <a:extLst>
                        <a:ext uri="{FF2B5EF4-FFF2-40B4-BE49-F238E27FC236}">
                          <a16:creationId xmlns:a16="http://schemas.microsoft.com/office/drawing/2014/main" id="{E6663FAD-0F95-4EB4-8307-EDE270FD819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59A23D-37E0-4EF4-82E2-0CE5488155D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500-753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41" name="Rectangle: Rounded Corners 1240">
                      <a:extLst>
                        <a:ext uri="{FF2B5EF4-FFF2-40B4-BE49-F238E27FC236}">
                          <a16:creationId xmlns:a16="http://schemas.microsoft.com/office/drawing/2014/main" id="{247AD743-F9FA-4290-A365-D727188319D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">
                <xdr:nvSpPr>
                  <xdr:cNvPr id="1229" name="Rectangle: Rounded Corners 1228">
                    <a:extLst>
                      <a:ext uri="{FF2B5EF4-FFF2-40B4-BE49-F238E27FC236}">
                        <a16:creationId xmlns:a16="http://schemas.microsoft.com/office/drawing/2014/main" id="{7048BF33-CB32-45C6-8208-C0F2121198B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6B42F93-3543-443F-97E7-97F8E784C5D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20 سانت دقت 0.01 (اینچ و میلیمتر) (ضد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230" name="Group 1229">
                    <a:extLst>
                      <a:ext uri="{FF2B5EF4-FFF2-40B4-BE49-F238E27FC236}">
                        <a16:creationId xmlns:a16="http://schemas.microsoft.com/office/drawing/2014/main" id="{11E4643F-6D5D-42B8-B979-E033C32A650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6">
                  <xdr:nvSpPr>
                    <xdr:cNvPr id="1235" name="Rectangle: Rounded Corners 1234">
                      <a:extLst>
                        <a:ext uri="{FF2B5EF4-FFF2-40B4-BE49-F238E27FC236}">
                          <a16:creationId xmlns:a16="http://schemas.microsoft.com/office/drawing/2014/main" id="{F05BCB3A-610C-4D07-A978-3DA1F7454EF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90D56D-6F1A-46C0-B9DD-8C3EB0EF6A6B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">
                  <xdr:nvSpPr>
                    <xdr:cNvPr id="1236" name="Rectangle: Rounded Corners 1235">
                      <a:extLst>
                        <a:ext uri="{FF2B5EF4-FFF2-40B4-BE49-F238E27FC236}">
                          <a16:creationId xmlns:a16="http://schemas.microsoft.com/office/drawing/2014/main" id="{F68EF4A8-4D95-4257-863C-E4A6CC921665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6D0AE50-2523-4571-892F-94BCA491722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37" name="Rectangle: Rounded Corners 1236">
                      <a:extLst>
                        <a:ext uri="{FF2B5EF4-FFF2-40B4-BE49-F238E27FC236}">
                          <a16:creationId xmlns:a16="http://schemas.microsoft.com/office/drawing/2014/main" id="{819A7D5D-CAD7-4C8A-976D-F5E9EDEC464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231" name="Group 1230">
                    <a:extLst>
                      <a:ext uri="{FF2B5EF4-FFF2-40B4-BE49-F238E27FC236}">
                        <a16:creationId xmlns:a16="http://schemas.microsoft.com/office/drawing/2014/main" id="{3FF27F7E-57A5-40EF-AC96-D985A5C028B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">
                  <xdr:nvSpPr>
                    <xdr:cNvPr id="1232" name="Rectangle: Rounded Corners 1231">
                      <a:extLst>
                        <a:ext uri="{FF2B5EF4-FFF2-40B4-BE49-F238E27FC236}">
                          <a16:creationId xmlns:a16="http://schemas.microsoft.com/office/drawing/2014/main" id="{53BFFC8C-853E-42E8-BFBE-5FDE5E8481F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F140A3-AF33-4121-AB8B-A8FB056658BF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">
                  <xdr:nvSpPr>
                    <xdr:cNvPr id="1233" name="Rectangle: Rounded Corners 1232">
                      <a:extLst>
                        <a:ext uri="{FF2B5EF4-FFF2-40B4-BE49-F238E27FC236}">
                          <a16:creationId xmlns:a16="http://schemas.microsoft.com/office/drawing/2014/main" id="{AEFF8DCA-A41A-4C8A-924E-72D69C654DE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D3F38F6-DC6F-4280-9B24-5C874E7D19A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34" name="Rectangle: Rounded Corners 1233">
                      <a:extLst>
                        <a:ext uri="{FF2B5EF4-FFF2-40B4-BE49-F238E27FC236}">
                          <a16:creationId xmlns:a16="http://schemas.microsoft.com/office/drawing/2014/main" id="{C9A2A29F-9205-4A6E-B28D-9232F4A942E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226" name="Rectangle: Rounded Corners 1225">
                  <a:extLst>
                    <a:ext uri="{FF2B5EF4-FFF2-40B4-BE49-F238E27FC236}">
                      <a16:creationId xmlns:a16="http://schemas.microsoft.com/office/drawing/2014/main" id="{780113FA-D85F-4D4F-B2FE-85EC1867E56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222" name="Straight Connector 1221">
                <a:extLst>
                  <a:ext uri="{FF2B5EF4-FFF2-40B4-BE49-F238E27FC236}">
                    <a16:creationId xmlns:a16="http://schemas.microsoft.com/office/drawing/2014/main" id="{854C3B4F-B607-451B-80D4-759E0127A9B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23" name="Straight Connector 1222">
                <a:extLst>
                  <a:ext uri="{FF2B5EF4-FFF2-40B4-BE49-F238E27FC236}">
                    <a16:creationId xmlns:a16="http://schemas.microsoft.com/office/drawing/2014/main" id="{DE604906-0FCA-4938-82DC-EF4BA660378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24" name="Straight Connector 1223">
                <a:extLst>
                  <a:ext uri="{FF2B5EF4-FFF2-40B4-BE49-F238E27FC236}">
                    <a16:creationId xmlns:a16="http://schemas.microsoft.com/office/drawing/2014/main" id="{2A6B1AFA-4ADA-4F5C-B634-9D58BBDAF55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20" name="Rectangle: Rounded Corners 1219">
              <a:extLst>
                <a:ext uri="{FF2B5EF4-FFF2-40B4-BE49-F238E27FC236}">
                  <a16:creationId xmlns:a16="http://schemas.microsoft.com/office/drawing/2014/main" id="{AED91ACA-F161-4528-820A-237C1C40B55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218" name="Rectangle: Rounded Corners 1217">
            <a:extLst>
              <a:ext uri="{FF2B5EF4-FFF2-40B4-BE49-F238E27FC236}">
                <a16:creationId xmlns:a16="http://schemas.microsoft.com/office/drawing/2014/main" id="{2E47847B-E4FC-4C93-8BA4-B6A2101163B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7</xdr:row>
      <xdr:rowOff>79367</xdr:rowOff>
    </xdr:from>
    <xdr:to>
      <xdr:col>0</xdr:col>
      <xdr:colOff>8041143</xdr:colOff>
      <xdr:row>7</xdr:row>
      <xdr:rowOff>527410</xdr:rowOff>
    </xdr:to>
    <xdr:grpSp>
      <xdr:nvGrpSpPr>
        <xdr:cNvPr id="1242" name="Group 1241">
          <a:extLst>
            <a:ext uri="{FF2B5EF4-FFF2-40B4-BE49-F238E27FC236}">
              <a16:creationId xmlns:a16="http://schemas.microsoft.com/office/drawing/2014/main" id="{0829A72D-B38D-46CA-86FE-08268D254667}"/>
            </a:ext>
          </a:extLst>
        </xdr:cNvPr>
        <xdr:cNvGrpSpPr/>
      </xdr:nvGrpSpPr>
      <xdr:grpSpPr>
        <a:xfrm>
          <a:off x="10947690057" y="33090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243" name="Group 1242">
            <a:extLst>
              <a:ext uri="{FF2B5EF4-FFF2-40B4-BE49-F238E27FC236}">
                <a16:creationId xmlns:a16="http://schemas.microsoft.com/office/drawing/2014/main" id="{FDAE7D24-443A-4F73-A818-F27D675F2CF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245" name="Group 1244">
              <a:extLst>
                <a:ext uri="{FF2B5EF4-FFF2-40B4-BE49-F238E27FC236}">
                  <a16:creationId xmlns:a16="http://schemas.microsoft.com/office/drawing/2014/main" id="{0AA1BCEB-F561-4D6C-B5A7-A73C5CB48A3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247" name="Group 1246">
                <a:extLst>
                  <a:ext uri="{FF2B5EF4-FFF2-40B4-BE49-F238E27FC236}">
                    <a16:creationId xmlns:a16="http://schemas.microsoft.com/office/drawing/2014/main" id="{1CC1E2AC-D5B8-48DB-8F62-04224FB1E22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251" name="Group 1250">
                  <a:extLst>
                    <a:ext uri="{FF2B5EF4-FFF2-40B4-BE49-F238E27FC236}">
                      <a16:creationId xmlns:a16="http://schemas.microsoft.com/office/drawing/2014/main" id="{7CCC6D2E-C701-427A-8C5A-98EB9271326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253" name="Rectangle: Rounded Corners 1252">
                    <a:extLst>
                      <a:ext uri="{FF2B5EF4-FFF2-40B4-BE49-F238E27FC236}">
                        <a16:creationId xmlns:a16="http://schemas.microsoft.com/office/drawing/2014/main" id="{E4F6EB8C-E5DC-49A4-8013-6D84164F450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254" name="Group 1253">
                    <a:extLst>
                      <a:ext uri="{FF2B5EF4-FFF2-40B4-BE49-F238E27FC236}">
                        <a16:creationId xmlns:a16="http://schemas.microsoft.com/office/drawing/2014/main" id="{F2245C82-46B7-4585-A08A-7D5537947C43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7">
                  <xdr:nvSpPr>
                    <xdr:cNvPr id="1264" name="Rectangle: Rounded Corners 1263">
                      <a:extLst>
                        <a:ext uri="{FF2B5EF4-FFF2-40B4-BE49-F238E27FC236}">
                          <a16:creationId xmlns:a16="http://schemas.microsoft.com/office/drawing/2014/main" id="{E792A4F3-DD27-4D98-B4CE-79F7AA5BB2C6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58CA57-D237-4ABF-8AAC-A3924AB4C338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41,440,000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65" name="Rectangle: Rounded Corners 1264">
                      <a:extLst>
                        <a:ext uri="{FF2B5EF4-FFF2-40B4-BE49-F238E27FC236}">
                          <a16:creationId xmlns:a16="http://schemas.microsoft.com/office/drawing/2014/main" id="{556F543C-3F9C-4CCF-9965-3630C9D3416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">
                  <xdr:nvSpPr>
                    <xdr:cNvPr id="1266" name="Rectangle: Rounded Corners 1265">
                      <a:extLst>
                        <a:ext uri="{FF2B5EF4-FFF2-40B4-BE49-F238E27FC236}">
                          <a16:creationId xmlns:a16="http://schemas.microsoft.com/office/drawing/2014/main" id="{2BCCE00C-0B4F-404B-9028-04CE000C9BE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37F9042-4029-45A9-B21F-B352682F587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500-173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67" name="Rectangle: Rounded Corners 1266">
                      <a:extLst>
                        <a:ext uri="{FF2B5EF4-FFF2-40B4-BE49-F238E27FC236}">
                          <a16:creationId xmlns:a16="http://schemas.microsoft.com/office/drawing/2014/main" id="{4D32A8EB-2D02-4629-B12B-F1089DC90D5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">
                <xdr:nvSpPr>
                  <xdr:cNvPr id="1255" name="Rectangle: Rounded Corners 1254">
                    <a:extLst>
                      <a:ext uri="{FF2B5EF4-FFF2-40B4-BE49-F238E27FC236}">
                        <a16:creationId xmlns:a16="http://schemas.microsoft.com/office/drawing/2014/main" id="{0CCFB05B-B020-4A6E-B571-BFE488FB946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8D8BD48-0757-42CD-9B1F-40AFAFA5880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30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256" name="Group 1255">
                    <a:extLst>
                      <a:ext uri="{FF2B5EF4-FFF2-40B4-BE49-F238E27FC236}">
                        <a16:creationId xmlns:a16="http://schemas.microsoft.com/office/drawing/2014/main" id="{DDB12C85-0932-489C-A8BB-671F05FA3AF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7">
                  <xdr:nvSpPr>
                    <xdr:cNvPr id="1261" name="Rectangle: Rounded Corners 1260">
                      <a:extLst>
                        <a:ext uri="{FF2B5EF4-FFF2-40B4-BE49-F238E27FC236}">
                          <a16:creationId xmlns:a16="http://schemas.microsoft.com/office/drawing/2014/main" id="{C7067B7D-E283-4FA6-A816-2490673AAD0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756994E-A1F3-4D27-B434-C72E561B5DD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5,450,000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">
                  <xdr:nvSpPr>
                    <xdr:cNvPr id="1262" name="Rectangle: Rounded Corners 1261">
                      <a:extLst>
                        <a:ext uri="{FF2B5EF4-FFF2-40B4-BE49-F238E27FC236}">
                          <a16:creationId xmlns:a16="http://schemas.microsoft.com/office/drawing/2014/main" id="{A4830821-3B82-490A-9768-54D60E9FF6A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A6E14B9-FC57-493A-9693-65841A0CF2D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1108-300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63" name="Rectangle: Rounded Corners 1262">
                      <a:extLst>
                        <a:ext uri="{FF2B5EF4-FFF2-40B4-BE49-F238E27FC236}">
                          <a16:creationId xmlns:a16="http://schemas.microsoft.com/office/drawing/2014/main" id="{A92AFB29-A219-4A08-9D72-6ABAFC47D97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257" name="Group 1256">
                    <a:extLst>
                      <a:ext uri="{FF2B5EF4-FFF2-40B4-BE49-F238E27FC236}">
                        <a16:creationId xmlns:a16="http://schemas.microsoft.com/office/drawing/2014/main" id="{DF7C3C3D-A2A0-4B34-BD1C-6E60576F9E2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">
                  <xdr:nvSpPr>
                    <xdr:cNvPr id="1258" name="Rectangle: Rounded Corners 1257">
                      <a:extLst>
                        <a:ext uri="{FF2B5EF4-FFF2-40B4-BE49-F238E27FC236}">
                          <a16:creationId xmlns:a16="http://schemas.microsoft.com/office/drawing/2014/main" id="{1CF9A3C2-4E3A-4A43-A0C7-40EA1C6CE3B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5678AD-37E8-41B0-B020-F974409DE97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11,520,000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">
                  <xdr:nvSpPr>
                    <xdr:cNvPr id="1259" name="Rectangle: Rounded Corners 1258">
                      <a:extLst>
                        <a:ext uri="{FF2B5EF4-FFF2-40B4-BE49-F238E27FC236}">
                          <a16:creationId xmlns:a16="http://schemas.microsoft.com/office/drawing/2014/main" id="{E151BF7C-E5C8-479E-8C41-03DC20707A6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E268B9B-363A-4CD4-B080-8A23B52620E0}" type="TxLink">
                        <a:rPr lang="en-US" sz="7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KINEX 6040-02-300  </a:t>
                      </a:fld>
                      <a:endParaRPr lang="en-US" sz="400" b="1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60" name="Rectangle: Rounded Corners 1259">
                      <a:extLst>
                        <a:ext uri="{FF2B5EF4-FFF2-40B4-BE49-F238E27FC236}">
                          <a16:creationId xmlns:a16="http://schemas.microsoft.com/office/drawing/2014/main" id="{DA94B168-FE79-4972-AD5A-5C9E17603EE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252" name="Rectangle: Rounded Corners 1251">
                  <a:extLst>
                    <a:ext uri="{FF2B5EF4-FFF2-40B4-BE49-F238E27FC236}">
                      <a16:creationId xmlns:a16="http://schemas.microsoft.com/office/drawing/2014/main" id="{EB40CAE8-34F1-47A4-B69C-708BF7E9A3A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248" name="Straight Connector 1247">
                <a:extLst>
                  <a:ext uri="{FF2B5EF4-FFF2-40B4-BE49-F238E27FC236}">
                    <a16:creationId xmlns:a16="http://schemas.microsoft.com/office/drawing/2014/main" id="{C1441A26-14B1-4F31-8EC2-8B2FB11876D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49" name="Straight Connector 1248">
                <a:extLst>
                  <a:ext uri="{FF2B5EF4-FFF2-40B4-BE49-F238E27FC236}">
                    <a16:creationId xmlns:a16="http://schemas.microsoft.com/office/drawing/2014/main" id="{6BE6A284-CC1D-429D-9DC1-8B21103D6C7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50" name="Straight Connector 1249">
                <a:extLst>
                  <a:ext uri="{FF2B5EF4-FFF2-40B4-BE49-F238E27FC236}">
                    <a16:creationId xmlns:a16="http://schemas.microsoft.com/office/drawing/2014/main" id="{23E62A2D-78CB-4AF2-B441-BEFE28F171F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46" name="Rectangle: Rounded Corners 1245">
              <a:extLst>
                <a:ext uri="{FF2B5EF4-FFF2-40B4-BE49-F238E27FC236}">
                  <a16:creationId xmlns:a16="http://schemas.microsoft.com/office/drawing/2014/main" id="{E961E6ED-5F2A-411B-A844-AD89A037E9F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244" name="Rectangle: Rounded Corners 1243">
            <a:extLst>
              <a:ext uri="{FF2B5EF4-FFF2-40B4-BE49-F238E27FC236}">
                <a16:creationId xmlns:a16="http://schemas.microsoft.com/office/drawing/2014/main" id="{2E7C012B-6AC6-444A-8587-57743248106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</xdr:row>
      <xdr:rowOff>79367</xdr:rowOff>
    </xdr:from>
    <xdr:to>
      <xdr:col>0</xdr:col>
      <xdr:colOff>8041143</xdr:colOff>
      <xdr:row>8</xdr:row>
      <xdr:rowOff>527410</xdr:rowOff>
    </xdr:to>
    <xdr:grpSp>
      <xdr:nvGrpSpPr>
        <xdr:cNvPr id="1268" name="Group 1267">
          <a:extLst>
            <a:ext uri="{FF2B5EF4-FFF2-40B4-BE49-F238E27FC236}">
              <a16:creationId xmlns:a16="http://schemas.microsoft.com/office/drawing/2014/main" id="{377675FA-B80E-41CA-BE5F-4683F73B09FD}"/>
            </a:ext>
          </a:extLst>
        </xdr:cNvPr>
        <xdr:cNvGrpSpPr/>
      </xdr:nvGrpSpPr>
      <xdr:grpSpPr>
        <a:xfrm>
          <a:off x="10947690057" y="38483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269" name="Group 1268">
            <a:extLst>
              <a:ext uri="{FF2B5EF4-FFF2-40B4-BE49-F238E27FC236}">
                <a16:creationId xmlns:a16="http://schemas.microsoft.com/office/drawing/2014/main" id="{293F857E-7574-4D03-BE8E-16B9A2B20CE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271" name="Group 1270">
              <a:extLst>
                <a:ext uri="{FF2B5EF4-FFF2-40B4-BE49-F238E27FC236}">
                  <a16:creationId xmlns:a16="http://schemas.microsoft.com/office/drawing/2014/main" id="{255CF102-6C99-4DA8-BF05-387C55B8851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273" name="Group 1272">
                <a:extLst>
                  <a:ext uri="{FF2B5EF4-FFF2-40B4-BE49-F238E27FC236}">
                    <a16:creationId xmlns:a16="http://schemas.microsoft.com/office/drawing/2014/main" id="{1C2371DD-86DE-407B-9F43-CD2DD3339FD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277" name="Group 1276">
                  <a:extLst>
                    <a:ext uri="{FF2B5EF4-FFF2-40B4-BE49-F238E27FC236}">
                      <a16:creationId xmlns:a16="http://schemas.microsoft.com/office/drawing/2014/main" id="{E9705430-2E8D-4E8C-8470-20E0D6BBA30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279" name="Rectangle: Rounded Corners 1278">
                    <a:extLst>
                      <a:ext uri="{FF2B5EF4-FFF2-40B4-BE49-F238E27FC236}">
                        <a16:creationId xmlns:a16="http://schemas.microsoft.com/office/drawing/2014/main" id="{0B0F4998-1C25-41DA-9D46-FF7D41C56BC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280" name="Group 1279">
                    <a:extLst>
                      <a:ext uri="{FF2B5EF4-FFF2-40B4-BE49-F238E27FC236}">
                        <a16:creationId xmlns:a16="http://schemas.microsoft.com/office/drawing/2014/main" id="{D4264D89-E025-4E48-BF2F-11F456A10C8F}"/>
                      </a:ext>
                    </a:extLst>
                  </xdr:cNvPr>
                  <xdr:cNvGrpSpPr/>
                </xdr:nvGrpSpPr>
                <xdr:grpSpPr>
                  <a:xfrm>
                    <a:off x="11022766201" y="809933"/>
                    <a:ext cx="1731511" cy="352109"/>
                    <a:chOff x="11022766201" y="787708"/>
                    <a:chExt cx="1731511" cy="352109"/>
                  </a:xfrm>
                </xdr:grpSpPr>
                <xdr:sp macro="" textlink="Data!F8">
                  <xdr:nvSpPr>
                    <xdr:cNvPr id="1290" name="Rectangle: Rounded Corners 1289">
                      <a:extLst>
                        <a:ext uri="{FF2B5EF4-FFF2-40B4-BE49-F238E27FC236}">
                          <a16:creationId xmlns:a16="http://schemas.microsoft.com/office/drawing/2014/main" id="{7AAE392A-F6A4-470D-BCF0-DD574EF6A2F4}"/>
                        </a:ext>
                      </a:extLst>
                    </xdr:cNvPr>
                    <xdr:cNvSpPr/>
                  </xdr:nvSpPr>
                  <xdr:spPr>
                    <a:xfrm>
                      <a:off x="11022766201" y="873117"/>
                      <a:ext cx="99437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7E07335-8BC1-438F-8E68-B4B54F04C64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41,440,000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91" name="Rectangle: Rounded Corners 1290">
                      <a:extLst>
                        <a:ext uri="{FF2B5EF4-FFF2-40B4-BE49-F238E27FC236}">
                          <a16:creationId xmlns:a16="http://schemas.microsoft.com/office/drawing/2014/main" id="{2215B6C0-AC05-4ECE-B35B-4D6137D6C6E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">
                  <xdr:nvSpPr>
                    <xdr:cNvPr id="1292" name="Rectangle: Rounded Corners 1291">
                      <a:extLst>
                        <a:ext uri="{FF2B5EF4-FFF2-40B4-BE49-F238E27FC236}">
                          <a16:creationId xmlns:a16="http://schemas.microsoft.com/office/drawing/2014/main" id="{BB9FAAF0-801B-4B51-90D3-F0F917F6DDE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50FCCA-B2E9-4CED-BE3F-6A68C54DEF7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500-754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93" name="Rectangle: Rounded Corners 1292">
                      <a:extLst>
                        <a:ext uri="{FF2B5EF4-FFF2-40B4-BE49-F238E27FC236}">
                          <a16:creationId xmlns:a16="http://schemas.microsoft.com/office/drawing/2014/main" id="{A778E07B-288E-4B66-8AAB-A7A6C393937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">
                <xdr:nvSpPr>
                  <xdr:cNvPr id="1281" name="Rectangle: Rounded Corners 1280">
                    <a:extLst>
                      <a:ext uri="{FF2B5EF4-FFF2-40B4-BE49-F238E27FC236}">
                        <a16:creationId xmlns:a16="http://schemas.microsoft.com/office/drawing/2014/main" id="{96335FC2-05CA-47E0-B4EA-A958181296F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52ABF61-EFC2-43EC-B262-991429B3E65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30 سانت دقت 0.01 (اینچ و میلیمتر)(ضد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282" name="Group 1281">
                    <a:extLst>
                      <a:ext uri="{FF2B5EF4-FFF2-40B4-BE49-F238E27FC236}">
                        <a16:creationId xmlns:a16="http://schemas.microsoft.com/office/drawing/2014/main" id="{B811F15F-0B19-48C3-BF28-0C24A37815F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8">
                  <xdr:nvSpPr>
                    <xdr:cNvPr id="1287" name="Rectangle: Rounded Corners 1286">
                      <a:extLst>
                        <a:ext uri="{FF2B5EF4-FFF2-40B4-BE49-F238E27FC236}">
                          <a16:creationId xmlns:a16="http://schemas.microsoft.com/office/drawing/2014/main" id="{53631B59-872B-4B22-82BB-55153DF32E6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B3FD56A-A387-439C-A43B-003A56B82B18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">
                  <xdr:nvSpPr>
                    <xdr:cNvPr id="1288" name="Rectangle: Rounded Corners 1287">
                      <a:extLst>
                        <a:ext uri="{FF2B5EF4-FFF2-40B4-BE49-F238E27FC236}">
                          <a16:creationId xmlns:a16="http://schemas.microsoft.com/office/drawing/2014/main" id="{50A74063-7C69-47F6-9226-7785E5BBA97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9A3C8E7-133B-4B97-897C-3E0F65FE0EB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89" name="Rectangle: Rounded Corners 1288">
                      <a:extLst>
                        <a:ext uri="{FF2B5EF4-FFF2-40B4-BE49-F238E27FC236}">
                          <a16:creationId xmlns:a16="http://schemas.microsoft.com/office/drawing/2014/main" id="{33C4AE62-D00F-4D23-BA7C-16FCCE35F4D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283" name="Group 1282">
                    <a:extLst>
                      <a:ext uri="{FF2B5EF4-FFF2-40B4-BE49-F238E27FC236}">
                        <a16:creationId xmlns:a16="http://schemas.microsoft.com/office/drawing/2014/main" id="{51FC39B1-4CC6-4819-82C6-18BD2E4AB93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">
                  <xdr:nvSpPr>
                    <xdr:cNvPr id="1284" name="Rectangle: Rounded Corners 1283">
                      <a:extLst>
                        <a:ext uri="{FF2B5EF4-FFF2-40B4-BE49-F238E27FC236}">
                          <a16:creationId xmlns:a16="http://schemas.microsoft.com/office/drawing/2014/main" id="{4A7ED46C-5A6E-4E7F-B11B-A9B8317E836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46FE4B-2B77-4D57-A4E4-6AC8C3DB04C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7,960,000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">
                  <xdr:nvSpPr>
                    <xdr:cNvPr id="1285" name="Rectangle: Rounded Corners 1284">
                      <a:extLst>
                        <a:ext uri="{FF2B5EF4-FFF2-40B4-BE49-F238E27FC236}">
                          <a16:creationId xmlns:a16="http://schemas.microsoft.com/office/drawing/2014/main" id="{335A734C-D6B1-4DAA-A48A-64BF8DE6236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47B6055-49F5-478C-B7FD-BE5BCB0BE5A8}" type="TxLink">
                        <a:rPr lang="en-US" sz="7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KINEX 6042-2  ساده</a:t>
                      </a:fld>
                      <a:endParaRPr lang="en-US" sz="400" b="1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286" name="Rectangle: Rounded Corners 1285">
                      <a:extLst>
                        <a:ext uri="{FF2B5EF4-FFF2-40B4-BE49-F238E27FC236}">
                          <a16:creationId xmlns:a16="http://schemas.microsoft.com/office/drawing/2014/main" id="{848BFE19-7552-4594-BA3B-635B0BAAE41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278" name="Rectangle: Rounded Corners 1277">
                  <a:extLst>
                    <a:ext uri="{FF2B5EF4-FFF2-40B4-BE49-F238E27FC236}">
                      <a16:creationId xmlns:a16="http://schemas.microsoft.com/office/drawing/2014/main" id="{4A4C5C62-BCC4-4CA6-AD9F-0DBD8151E55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274" name="Straight Connector 1273">
                <a:extLst>
                  <a:ext uri="{FF2B5EF4-FFF2-40B4-BE49-F238E27FC236}">
                    <a16:creationId xmlns:a16="http://schemas.microsoft.com/office/drawing/2014/main" id="{E2DAEA6C-0103-4DF3-99A7-D032300928A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75" name="Straight Connector 1274">
                <a:extLst>
                  <a:ext uri="{FF2B5EF4-FFF2-40B4-BE49-F238E27FC236}">
                    <a16:creationId xmlns:a16="http://schemas.microsoft.com/office/drawing/2014/main" id="{45EFA267-A90F-4EBD-97C7-3E7B0A1948F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76" name="Straight Connector 1275">
                <a:extLst>
                  <a:ext uri="{FF2B5EF4-FFF2-40B4-BE49-F238E27FC236}">
                    <a16:creationId xmlns:a16="http://schemas.microsoft.com/office/drawing/2014/main" id="{364FB17F-4FA9-48AB-AE05-B3AC5044A5A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72" name="Rectangle: Rounded Corners 1271">
              <a:extLst>
                <a:ext uri="{FF2B5EF4-FFF2-40B4-BE49-F238E27FC236}">
                  <a16:creationId xmlns:a16="http://schemas.microsoft.com/office/drawing/2014/main" id="{07B8ECF2-432F-4898-8A28-56CF7FA2AA2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270" name="Rectangle: Rounded Corners 1269">
            <a:extLst>
              <a:ext uri="{FF2B5EF4-FFF2-40B4-BE49-F238E27FC236}">
                <a16:creationId xmlns:a16="http://schemas.microsoft.com/office/drawing/2014/main" id="{7570019D-8E3C-4595-8257-6B47C15CE48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</xdr:row>
      <xdr:rowOff>79367</xdr:rowOff>
    </xdr:from>
    <xdr:to>
      <xdr:col>0</xdr:col>
      <xdr:colOff>8041143</xdr:colOff>
      <xdr:row>9</xdr:row>
      <xdr:rowOff>527410</xdr:rowOff>
    </xdr:to>
    <xdr:grpSp>
      <xdr:nvGrpSpPr>
        <xdr:cNvPr id="1294" name="Group 1293">
          <a:extLst>
            <a:ext uri="{FF2B5EF4-FFF2-40B4-BE49-F238E27FC236}">
              <a16:creationId xmlns:a16="http://schemas.microsoft.com/office/drawing/2014/main" id="{40E9F5FB-B933-427F-9790-0E9E7464031E}"/>
            </a:ext>
          </a:extLst>
        </xdr:cNvPr>
        <xdr:cNvGrpSpPr/>
      </xdr:nvGrpSpPr>
      <xdr:grpSpPr>
        <a:xfrm>
          <a:off x="10947690057" y="43875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295" name="Group 1294">
            <a:extLst>
              <a:ext uri="{FF2B5EF4-FFF2-40B4-BE49-F238E27FC236}">
                <a16:creationId xmlns:a16="http://schemas.microsoft.com/office/drawing/2014/main" id="{E7E8D9A5-F1FF-4F35-850C-18EB27D9BE2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297" name="Group 1296">
              <a:extLst>
                <a:ext uri="{FF2B5EF4-FFF2-40B4-BE49-F238E27FC236}">
                  <a16:creationId xmlns:a16="http://schemas.microsoft.com/office/drawing/2014/main" id="{8C78527F-2245-48E4-B3AF-5BF4D071DAF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299" name="Group 1298">
                <a:extLst>
                  <a:ext uri="{FF2B5EF4-FFF2-40B4-BE49-F238E27FC236}">
                    <a16:creationId xmlns:a16="http://schemas.microsoft.com/office/drawing/2014/main" id="{2C0047A5-880E-4C9F-861C-13D3B293161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303" name="Group 1302">
                  <a:extLst>
                    <a:ext uri="{FF2B5EF4-FFF2-40B4-BE49-F238E27FC236}">
                      <a16:creationId xmlns:a16="http://schemas.microsoft.com/office/drawing/2014/main" id="{2CFF67B5-2EAE-4719-A1B3-BD50F894CE3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305" name="Rectangle: Rounded Corners 1304">
                    <a:extLst>
                      <a:ext uri="{FF2B5EF4-FFF2-40B4-BE49-F238E27FC236}">
                        <a16:creationId xmlns:a16="http://schemas.microsoft.com/office/drawing/2014/main" id="{F57924FA-13CC-4581-A76F-78B9C4ED451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306" name="Group 1305">
                    <a:extLst>
                      <a:ext uri="{FF2B5EF4-FFF2-40B4-BE49-F238E27FC236}">
                        <a16:creationId xmlns:a16="http://schemas.microsoft.com/office/drawing/2014/main" id="{D94642B4-51C7-4F63-93AC-6A66FF43C403}"/>
                      </a:ext>
                    </a:extLst>
                  </xdr:cNvPr>
                  <xdr:cNvGrpSpPr/>
                </xdr:nvGrpSpPr>
                <xdr:grpSpPr>
                  <a:xfrm>
                    <a:off x="11022766200" y="809933"/>
                    <a:ext cx="1731512" cy="352109"/>
                    <a:chOff x="11022766200" y="787708"/>
                    <a:chExt cx="1731512" cy="352109"/>
                  </a:xfrm>
                </xdr:grpSpPr>
                <xdr:sp macro="" textlink="Data!F9">
                  <xdr:nvSpPr>
                    <xdr:cNvPr id="1316" name="Rectangle: Rounded Corners 1315">
                      <a:extLst>
                        <a:ext uri="{FF2B5EF4-FFF2-40B4-BE49-F238E27FC236}">
                          <a16:creationId xmlns:a16="http://schemas.microsoft.com/office/drawing/2014/main" id="{8CAB7337-ACDB-47C1-A29A-C3EF17D9052D}"/>
                        </a:ext>
                      </a:extLst>
                    </xdr:cNvPr>
                    <xdr:cNvSpPr/>
                  </xdr:nvSpPr>
                  <xdr:spPr>
                    <a:xfrm>
                      <a:off x="11022766200" y="873117"/>
                      <a:ext cx="10025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07179A-69D2-4254-9AD6-7DEBCF28F45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17" name="Rectangle: Rounded Corners 1316">
                      <a:extLst>
                        <a:ext uri="{FF2B5EF4-FFF2-40B4-BE49-F238E27FC236}">
                          <a16:creationId xmlns:a16="http://schemas.microsoft.com/office/drawing/2014/main" id="{A934CDC9-CB0E-44E2-A5CE-B63EB3E8785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">
                  <xdr:nvSpPr>
                    <xdr:cNvPr id="1318" name="Rectangle: Rounded Corners 1317">
                      <a:extLst>
                        <a:ext uri="{FF2B5EF4-FFF2-40B4-BE49-F238E27FC236}">
                          <a16:creationId xmlns:a16="http://schemas.microsoft.com/office/drawing/2014/main" id="{04C2735D-DB92-4887-855E-5EF292CEFAB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CE775E-EB04-42D1-B3B0-ABE22359539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500-764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19" name="Rectangle: Rounded Corners 1318">
                      <a:extLst>
                        <a:ext uri="{FF2B5EF4-FFF2-40B4-BE49-F238E27FC236}">
                          <a16:creationId xmlns:a16="http://schemas.microsoft.com/office/drawing/2014/main" id="{D62A913F-4198-4BF3-ACC1-D2C10AF8DD9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">
                <xdr:nvSpPr>
                  <xdr:cNvPr id="1307" name="Rectangle: Rounded Corners 1306">
                    <a:extLst>
                      <a:ext uri="{FF2B5EF4-FFF2-40B4-BE49-F238E27FC236}">
                        <a16:creationId xmlns:a16="http://schemas.microsoft.com/office/drawing/2014/main" id="{2B848B53-A446-4FB0-BF30-374F4C5830B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EBBC37C-4452-4E3E-AAB6-92EC9A7D130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30 سانت دقت 0.01 (اینچ و میلیمتر)(ضد آب) (خروجی دار)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308" name="Group 1307">
                    <a:extLst>
                      <a:ext uri="{FF2B5EF4-FFF2-40B4-BE49-F238E27FC236}">
                        <a16:creationId xmlns:a16="http://schemas.microsoft.com/office/drawing/2014/main" id="{21BFBB3C-0FD7-4776-88D1-C3A8B5D8737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9">
                  <xdr:nvSpPr>
                    <xdr:cNvPr id="1313" name="Rectangle: Rounded Corners 1312">
                      <a:extLst>
                        <a:ext uri="{FF2B5EF4-FFF2-40B4-BE49-F238E27FC236}">
                          <a16:creationId xmlns:a16="http://schemas.microsoft.com/office/drawing/2014/main" id="{4A57A543-15A4-4C11-872D-6F5C9B92E6F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11C767E-092D-4591-9F3B-AECBFA1D8B9B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">
                  <xdr:nvSpPr>
                    <xdr:cNvPr id="1314" name="Rectangle: Rounded Corners 1313">
                      <a:extLst>
                        <a:ext uri="{FF2B5EF4-FFF2-40B4-BE49-F238E27FC236}">
                          <a16:creationId xmlns:a16="http://schemas.microsoft.com/office/drawing/2014/main" id="{AFB17B4C-9E40-4147-8006-73E228687303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CFA676-0A88-40D5-A2B0-ED2621E73DE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15" name="Rectangle: Rounded Corners 1314">
                      <a:extLst>
                        <a:ext uri="{FF2B5EF4-FFF2-40B4-BE49-F238E27FC236}">
                          <a16:creationId xmlns:a16="http://schemas.microsoft.com/office/drawing/2014/main" id="{A740DB26-A4F6-40A2-961D-D522B92BDB9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309" name="Group 1308">
                    <a:extLst>
                      <a:ext uri="{FF2B5EF4-FFF2-40B4-BE49-F238E27FC236}">
                        <a16:creationId xmlns:a16="http://schemas.microsoft.com/office/drawing/2014/main" id="{7C9B48E9-CAFE-42F8-997F-9C4F04B227E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">
                  <xdr:nvSpPr>
                    <xdr:cNvPr id="1310" name="Rectangle: Rounded Corners 1309">
                      <a:extLst>
                        <a:ext uri="{FF2B5EF4-FFF2-40B4-BE49-F238E27FC236}">
                          <a16:creationId xmlns:a16="http://schemas.microsoft.com/office/drawing/2014/main" id="{FBA309DC-3A75-4AFA-A7E5-DAC79E5292E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ABD20AF-EB6F-4B63-8509-4C47C8F3D7B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">
                  <xdr:nvSpPr>
                    <xdr:cNvPr id="1311" name="Rectangle: Rounded Corners 1310">
                      <a:extLst>
                        <a:ext uri="{FF2B5EF4-FFF2-40B4-BE49-F238E27FC236}">
                          <a16:creationId xmlns:a16="http://schemas.microsoft.com/office/drawing/2014/main" id="{F9B4BF48-A9A2-4131-B25F-7841F4A2D03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914AB2E-A623-423A-832C-D86143D98D1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12" name="Rectangle: Rounded Corners 1311">
                      <a:extLst>
                        <a:ext uri="{FF2B5EF4-FFF2-40B4-BE49-F238E27FC236}">
                          <a16:creationId xmlns:a16="http://schemas.microsoft.com/office/drawing/2014/main" id="{45F0C43D-F4E6-49B3-BA05-243CE2002C8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304" name="Rectangle: Rounded Corners 1303">
                  <a:extLst>
                    <a:ext uri="{FF2B5EF4-FFF2-40B4-BE49-F238E27FC236}">
                      <a16:creationId xmlns:a16="http://schemas.microsoft.com/office/drawing/2014/main" id="{5E62E582-93E5-414D-870E-4827440747F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300" name="Straight Connector 1299">
                <a:extLst>
                  <a:ext uri="{FF2B5EF4-FFF2-40B4-BE49-F238E27FC236}">
                    <a16:creationId xmlns:a16="http://schemas.microsoft.com/office/drawing/2014/main" id="{2B14F91D-7857-40F5-8C89-AEABC62BA12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01" name="Straight Connector 1300">
                <a:extLst>
                  <a:ext uri="{FF2B5EF4-FFF2-40B4-BE49-F238E27FC236}">
                    <a16:creationId xmlns:a16="http://schemas.microsoft.com/office/drawing/2014/main" id="{577E8979-A37C-4675-80E2-6F69617FCC8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02" name="Straight Connector 1301">
                <a:extLst>
                  <a:ext uri="{FF2B5EF4-FFF2-40B4-BE49-F238E27FC236}">
                    <a16:creationId xmlns:a16="http://schemas.microsoft.com/office/drawing/2014/main" id="{17215416-3399-4D4A-93EA-40FF88D822B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98" name="Rectangle: Rounded Corners 1297">
              <a:extLst>
                <a:ext uri="{FF2B5EF4-FFF2-40B4-BE49-F238E27FC236}">
                  <a16:creationId xmlns:a16="http://schemas.microsoft.com/office/drawing/2014/main" id="{F7EA1882-03B0-4819-97D0-9E6E81EE27A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296" name="Rectangle: Rounded Corners 1295">
            <a:extLst>
              <a:ext uri="{FF2B5EF4-FFF2-40B4-BE49-F238E27FC236}">
                <a16:creationId xmlns:a16="http://schemas.microsoft.com/office/drawing/2014/main" id="{7E6CDC03-1B9F-4E0E-A265-B4AF0DF8718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</xdr:row>
      <xdr:rowOff>79367</xdr:rowOff>
    </xdr:from>
    <xdr:to>
      <xdr:col>0</xdr:col>
      <xdr:colOff>8041143</xdr:colOff>
      <xdr:row>10</xdr:row>
      <xdr:rowOff>527410</xdr:rowOff>
    </xdr:to>
    <xdr:grpSp>
      <xdr:nvGrpSpPr>
        <xdr:cNvPr id="1320" name="Group 1319">
          <a:extLst>
            <a:ext uri="{FF2B5EF4-FFF2-40B4-BE49-F238E27FC236}">
              <a16:creationId xmlns:a16="http://schemas.microsoft.com/office/drawing/2014/main" id="{E38DD24A-EC9A-4270-AAB7-91913B6F0211}"/>
            </a:ext>
          </a:extLst>
        </xdr:cNvPr>
        <xdr:cNvGrpSpPr/>
      </xdr:nvGrpSpPr>
      <xdr:grpSpPr>
        <a:xfrm>
          <a:off x="10947690057" y="49268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321" name="Group 1320">
            <a:extLst>
              <a:ext uri="{FF2B5EF4-FFF2-40B4-BE49-F238E27FC236}">
                <a16:creationId xmlns:a16="http://schemas.microsoft.com/office/drawing/2014/main" id="{04C8D1DD-CD47-4AA0-BF57-2B446ADB3CC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323" name="Group 1322">
              <a:extLst>
                <a:ext uri="{FF2B5EF4-FFF2-40B4-BE49-F238E27FC236}">
                  <a16:creationId xmlns:a16="http://schemas.microsoft.com/office/drawing/2014/main" id="{5C6BEEF2-CA97-4D70-BAC2-77FD2AF6BE1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325" name="Group 1324">
                <a:extLst>
                  <a:ext uri="{FF2B5EF4-FFF2-40B4-BE49-F238E27FC236}">
                    <a16:creationId xmlns:a16="http://schemas.microsoft.com/office/drawing/2014/main" id="{F415B8A1-F252-4ECC-B329-B799C1F7E22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329" name="Group 1328">
                  <a:extLst>
                    <a:ext uri="{FF2B5EF4-FFF2-40B4-BE49-F238E27FC236}">
                      <a16:creationId xmlns:a16="http://schemas.microsoft.com/office/drawing/2014/main" id="{65BC3589-10AE-44CE-A7D0-77CEFB03939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331" name="Rectangle: Rounded Corners 1330">
                    <a:extLst>
                      <a:ext uri="{FF2B5EF4-FFF2-40B4-BE49-F238E27FC236}">
                        <a16:creationId xmlns:a16="http://schemas.microsoft.com/office/drawing/2014/main" id="{45EAA19D-743C-4076-85F6-C73A6A6E27E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332" name="Group 1331">
                    <a:extLst>
                      <a:ext uri="{FF2B5EF4-FFF2-40B4-BE49-F238E27FC236}">
                        <a16:creationId xmlns:a16="http://schemas.microsoft.com/office/drawing/2014/main" id="{ACAB8EC5-F5D2-455E-9F9C-4791E158E87A}"/>
                      </a:ext>
                    </a:extLst>
                  </xdr:cNvPr>
                  <xdr:cNvGrpSpPr/>
                </xdr:nvGrpSpPr>
                <xdr:grpSpPr>
                  <a:xfrm>
                    <a:off x="11022766201" y="809933"/>
                    <a:ext cx="1731511" cy="352109"/>
                    <a:chOff x="11022766201" y="787708"/>
                    <a:chExt cx="1731511" cy="352109"/>
                  </a:xfrm>
                </xdr:grpSpPr>
                <xdr:sp macro="" textlink="Data!F10">
                  <xdr:nvSpPr>
                    <xdr:cNvPr id="1342" name="Rectangle: Rounded Corners 1341">
                      <a:extLst>
                        <a:ext uri="{FF2B5EF4-FFF2-40B4-BE49-F238E27FC236}">
                          <a16:creationId xmlns:a16="http://schemas.microsoft.com/office/drawing/2014/main" id="{07066113-6F13-4F7F-819B-EEC72D95E7CA}"/>
                        </a:ext>
                      </a:extLst>
                    </xdr:cNvPr>
                    <xdr:cNvSpPr/>
                  </xdr:nvSpPr>
                  <xdr:spPr>
                    <a:xfrm>
                      <a:off x="11022766201" y="873117"/>
                      <a:ext cx="93734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019E2F-155A-4D7B-8C8E-5745E650900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43" name="Rectangle: Rounded Corners 1342">
                      <a:extLst>
                        <a:ext uri="{FF2B5EF4-FFF2-40B4-BE49-F238E27FC236}">
                          <a16:creationId xmlns:a16="http://schemas.microsoft.com/office/drawing/2014/main" id="{31BA8DF7-906F-4826-BF61-DB6347BC6CE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">
                  <xdr:nvSpPr>
                    <xdr:cNvPr id="1344" name="Rectangle: Rounded Corners 1343">
                      <a:extLst>
                        <a:ext uri="{FF2B5EF4-FFF2-40B4-BE49-F238E27FC236}">
                          <a16:creationId xmlns:a16="http://schemas.microsoft.com/office/drawing/2014/main" id="{3DA18A3B-12BA-41AC-8705-C551A50949B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7EDB469-91B2-4377-85AD-212E9FFB1AC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45" name="Rectangle: Rounded Corners 1344">
                      <a:extLst>
                        <a:ext uri="{FF2B5EF4-FFF2-40B4-BE49-F238E27FC236}">
                          <a16:creationId xmlns:a16="http://schemas.microsoft.com/office/drawing/2014/main" id="{ACED92C7-6DC3-4761-8A79-E10738D3739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">
                <xdr:nvSpPr>
                  <xdr:cNvPr id="1333" name="Rectangle: Rounded Corners 1332">
                    <a:extLst>
                      <a:ext uri="{FF2B5EF4-FFF2-40B4-BE49-F238E27FC236}">
                        <a16:creationId xmlns:a16="http://schemas.microsoft.com/office/drawing/2014/main" id="{5F380191-AF30-4090-8BB7-B934EEE4383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7D7C09C-AA2E-48D7-B5FB-93FEEBA204D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متال 15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334" name="Group 1333">
                    <a:extLst>
                      <a:ext uri="{FF2B5EF4-FFF2-40B4-BE49-F238E27FC236}">
                        <a16:creationId xmlns:a16="http://schemas.microsoft.com/office/drawing/2014/main" id="{F462A1D5-8670-4AF3-AD57-4E6CA2ADFAE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190" cy="341949"/>
                    <a:chOff x="11023087448" y="797868"/>
                    <a:chExt cx="1728190" cy="341949"/>
                  </a:xfrm>
                </xdr:grpSpPr>
                <xdr:sp macro="" textlink="Data!J10">
                  <xdr:nvSpPr>
                    <xdr:cNvPr id="1339" name="Rectangle: Rounded Corners 1338">
                      <a:extLst>
                        <a:ext uri="{FF2B5EF4-FFF2-40B4-BE49-F238E27FC236}">
                          <a16:creationId xmlns:a16="http://schemas.microsoft.com/office/drawing/2014/main" id="{798DD5EA-8843-41AC-9F98-6FB0CDED7AB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5BCDB4-7D6B-4EBB-BB28-FCEE207C6CB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2,520,000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">
                  <xdr:nvSpPr>
                    <xdr:cNvPr id="1340" name="Rectangle: Rounded Corners 1339">
                      <a:extLst>
                        <a:ext uri="{FF2B5EF4-FFF2-40B4-BE49-F238E27FC236}">
                          <a16:creationId xmlns:a16="http://schemas.microsoft.com/office/drawing/2014/main" id="{5A93453F-E118-4AB3-85ED-E81AF6BA05BE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428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27948D-367B-4B80-BA45-77ABEEBA8B5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1114-150A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41" name="Rectangle: Rounded Corners 1340">
                      <a:extLst>
                        <a:ext uri="{FF2B5EF4-FFF2-40B4-BE49-F238E27FC236}">
                          <a16:creationId xmlns:a16="http://schemas.microsoft.com/office/drawing/2014/main" id="{4C9140DB-D64C-425A-A4C5-65E53E7312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335" name="Group 1334">
                    <a:extLst>
                      <a:ext uri="{FF2B5EF4-FFF2-40B4-BE49-F238E27FC236}">
                        <a16:creationId xmlns:a16="http://schemas.microsoft.com/office/drawing/2014/main" id="{967869CF-028D-43AF-9E5A-2947C097E9B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">
                  <xdr:nvSpPr>
                    <xdr:cNvPr id="1336" name="Rectangle: Rounded Corners 1335">
                      <a:extLst>
                        <a:ext uri="{FF2B5EF4-FFF2-40B4-BE49-F238E27FC236}">
                          <a16:creationId xmlns:a16="http://schemas.microsoft.com/office/drawing/2014/main" id="{FF4FF933-EB96-422C-A3A4-1D8FF93C313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F8CE72-49B4-4D1E-A36F-740D616B54F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">
                  <xdr:nvSpPr>
                    <xdr:cNvPr id="1337" name="Rectangle: Rounded Corners 1336">
                      <a:extLst>
                        <a:ext uri="{FF2B5EF4-FFF2-40B4-BE49-F238E27FC236}">
                          <a16:creationId xmlns:a16="http://schemas.microsoft.com/office/drawing/2014/main" id="{805F0AEE-A5CD-4995-9F1F-097E5CA29C0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DECFC93-A422-4C46-BEF6-B0C8E520DC0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38" name="Rectangle: Rounded Corners 1337">
                      <a:extLst>
                        <a:ext uri="{FF2B5EF4-FFF2-40B4-BE49-F238E27FC236}">
                          <a16:creationId xmlns:a16="http://schemas.microsoft.com/office/drawing/2014/main" id="{B6B68250-A883-40C7-B8C7-429B5AAFD48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330" name="Rectangle: Rounded Corners 1329">
                  <a:extLst>
                    <a:ext uri="{FF2B5EF4-FFF2-40B4-BE49-F238E27FC236}">
                      <a16:creationId xmlns:a16="http://schemas.microsoft.com/office/drawing/2014/main" id="{0D492238-80B8-49E1-B10F-68642117989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326" name="Straight Connector 1325">
                <a:extLst>
                  <a:ext uri="{FF2B5EF4-FFF2-40B4-BE49-F238E27FC236}">
                    <a16:creationId xmlns:a16="http://schemas.microsoft.com/office/drawing/2014/main" id="{5BBCF9D4-E358-4CC3-9A02-7902F18C89E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27" name="Straight Connector 1326">
                <a:extLst>
                  <a:ext uri="{FF2B5EF4-FFF2-40B4-BE49-F238E27FC236}">
                    <a16:creationId xmlns:a16="http://schemas.microsoft.com/office/drawing/2014/main" id="{9B924C3C-55DB-4E61-AF9E-7C4C17C2DF4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28" name="Straight Connector 1327">
                <a:extLst>
                  <a:ext uri="{FF2B5EF4-FFF2-40B4-BE49-F238E27FC236}">
                    <a16:creationId xmlns:a16="http://schemas.microsoft.com/office/drawing/2014/main" id="{48A885F9-A2AE-4AA0-9179-95F9AE6A259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24" name="Rectangle: Rounded Corners 1323">
              <a:extLst>
                <a:ext uri="{FF2B5EF4-FFF2-40B4-BE49-F238E27FC236}">
                  <a16:creationId xmlns:a16="http://schemas.microsoft.com/office/drawing/2014/main" id="{6B28ACCC-AAE3-46FD-BB26-5ACD0DE3446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322" name="Rectangle: Rounded Corners 1321">
            <a:extLst>
              <a:ext uri="{FF2B5EF4-FFF2-40B4-BE49-F238E27FC236}">
                <a16:creationId xmlns:a16="http://schemas.microsoft.com/office/drawing/2014/main" id="{23923E57-8B6F-44E0-9EA4-5AA8D082830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</xdr:row>
      <xdr:rowOff>79367</xdr:rowOff>
    </xdr:from>
    <xdr:to>
      <xdr:col>0</xdr:col>
      <xdr:colOff>8041143</xdr:colOff>
      <xdr:row>11</xdr:row>
      <xdr:rowOff>527410</xdr:rowOff>
    </xdr:to>
    <xdr:grpSp>
      <xdr:nvGrpSpPr>
        <xdr:cNvPr id="1346" name="Group 1345">
          <a:extLst>
            <a:ext uri="{FF2B5EF4-FFF2-40B4-BE49-F238E27FC236}">
              <a16:creationId xmlns:a16="http://schemas.microsoft.com/office/drawing/2014/main" id="{54F353BC-B7FB-43D8-AC03-1620AD766807}"/>
            </a:ext>
          </a:extLst>
        </xdr:cNvPr>
        <xdr:cNvGrpSpPr/>
      </xdr:nvGrpSpPr>
      <xdr:grpSpPr>
        <a:xfrm>
          <a:off x="10947690057" y="54661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347" name="Group 1346">
            <a:extLst>
              <a:ext uri="{FF2B5EF4-FFF2-40B4-BE49-F238E27FC236}">
                <a16:creationId xmlns:a16="http://schemas.microsoft.com/office/drawing/2014/main" id="{819F9E71-F731-4DE7-9F34-A4BF54045F9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349" name="Group 1348">
              <a:extLst>
                <a:ext uri="{FF2B5EF4-FFF2-40B4-BE49-F238E27FC236}">
                  <a16:creationId xmlns:a16="http://schemas.microsoft.com/office/drawing/2014/main" id="{A6B1D88F-8830-49FA-B822-8D897E69CA1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351" name="Group 1350">
                <a:extLst>
                  <a:ext uri="{FF2B5EF4-FFF2-40B4-BE49-F238E27FC236}">
                    <a16:creationId xmlns:a16="http://schemas.microsoft.com/office/drawing/2014/main" id="{B512A578-0495-44DF-B1DC-1122A3B9812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355" name="Group 1354">
                  <a:extLst>
                    <a:ext uri="{FF2B5EF4-FFF2-40B4-BE49-F238E27FC236}">
                      <a16:creationId xmlns:a16="http://schemas.microsoft.com/office/drawing/2014/main" id="{9A69578C-4DA7-489F-B330-8D73C362AD8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357" name="Rectangle: Rounded Corners 1356">
                    <a:extLst>
                      <a:ext uri="{FF2B5EF4-FFF2-40B4-BE49-F238E27FC236}">
                        <a16:creationId xmlns:a16="http://schemas.microsoft.com/office/drawing/2014/main" id="{6CA44A09-D485-47BB-B7B9-BBDC50C2E9F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358" name="Group 1357">
                    <a:extLst>
                      <a:ext uri="{FF2B5EF4-FFF2-40B4-BE49-F238E27FC236}">
                        <a16:creationId xmlns:a16="http://schemas.microsoft.com/office/drawing/2014/main" id="{A7C9B46A-38D0-4D03-AD77-BDBD7250815E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1">
                  <xdr:nvSpPr>
                    <xdr:cNvPr id="1368" name="Rectangle: Rounded Corners 1367">
                      <a:extLst>
                        <a:ext uri="{FF2B5EF4-FFF2-40B4-BE49-F238E27FC236}">
                          <a16:creationId xmlns:a16="http://schemas.microsoft.com/office/drawing/2014/main" id="{9AB16DE4-F019-4EAF-A222-42CA5B57E5D8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4549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5A1FD9-C8C4-4BF3-A041-3996F53BE44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69" name="Rectangle: Rounded Corners 1368">
                      <a:extLst>
                        <a:ext uri="{FF2B5EF4-FFF2-40B4-BE49-F238E27FC236}">
                          <a16:creationId xmlns:a16="http://schemas.microsoft.com/office/drawing/2014/main" id="{0A4CD996-7E95-47B2-92DC-6DA284C1154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">
                  <xdr:nvSpPr>
                    <xdr:cNvPr id="1370" name="Rectangle: Rounded Corners 1369">
                      <a:extLst>
                        <a:ext uri="{FF2B5EF4-FFF2-40B4-BE49-F238E27FC236}">
                          <a16:creationId xmlns:a16="http://schemas.microsoft.com/office/drawing/2014/main" id="{84FFEB07-9CD4-4246-8F1B-3F48B3B95BC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9FC8CF-3AB6-43AC-87FF-C1017125F0D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71" name="Rectangle: Rounded Corners 1370">
                      <a:extLst>
                        <a:ext uri="{FF2B5EF4-FFF2-40B4-BE49-F238E27FC236}">
                          <a16:creationId xmlns:a16="http://schemas.microsoft.com/office/drawing/2014/main" id="{E2AD3EF9-6467-45D2-B4FB-48B6F94E0AB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">
                <xdr:nvSpPr>
                  <xdr:cNvPr id="1359" name="Rectangle: Rounded Corners 1358">
                    <a:extLst>
                      <a:ext uri="{FF2B5EF4-FFF2-40B4-BE49-F238E27FC236}">
                        <a16:creationId xmlns:a16="http://schemas.microsoft.com/office/drawing/2014/main" id="{9DC8DCC4-84C9-410B-A7DD-44F9DED4B2C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03564FB-976A-4E7D-ADBD-C1028A4A031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متال 20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360" name="Group 1359">
                    <a:extLst>
                      <a:ext uri="{FF2B5EF4-FFF2-40B4-BE49-F238E27FC236}">
                        <a16:creationId xmlns:a16="http://schemas.microsoft.com/office/drawing/2014/main" id="{8F8D3667-3F7B-4204-92EC-9CE4DE7BA51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0040" cy="341949"/>
                    <a:chOff x="11023087448" y="797868"/>
                    <a:chExt cx="1720040" cy="341949"/>
                  </a:xfrm>
                </xdr:grpSpPr>
                <xdr:sp macro="" textlink="Data!J11">
                  <xdr:nvSpPr>
                    <xdr:cNvPr id="1365" name="Rectangle: Rounded Corners 1364">
                      <a:extLst>
                        <a:ext uri="{FF2B5EF4-FFF2-40B4-BE49-F238E27FC236}">
                          <a16:creationId xmlns:a16="http://schemas.microsoft.com/office/drawing/2014/main" id="{BFE71D67-1963-4997-ACCF-6E1320EC3A6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0ACFA9A-F20A-45BC-996C-916DAF0F1D9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3,450,000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">
                  <xdr:nvSpPr>
                    <xdr:cNvPr id="1366" name="Rectangle: Rounded Corners 1365">
                      <a:extLst>
                        <a:ext uri="{FF2B5EF4-FFF2-40B4-BE49-F238E27FC236}">
                          <a16:creationId xmlns:a16="http://schemas.microsoft.com/office/drawing/2014/main" id="{FA81CBF6-BA0A-4448-9B33-6E3CEA5EADE0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A138FB-938C-402D-8AD8-C87F054E723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1114-200A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67" name="Rectangle: Rounded Corners 1366">
                      <a:extLst>
                        <a:ext uri="{FF2B5EF4-FFF2-40B4-BE49-F238E27FC236}">
                          <a16:creationId xmlns:a16="http://schemas.microsoft.com/office/drawing/2014/main" id="{095AE078-FEB2-4BA5-B83E-5569E56469D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361" name="Group 1360">
                    <a:extLst>
                      <a:ext uri="{FF2B5EF4-FFF2-40B4-BE49-F238E27FC236}">
                        <a16:creationId xmlns:a16="http://schemas.microsoft.com/office/drawing/2014/main" id="{A5A64C49-CBBF-4AD9-9772-B09A93842D7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">
                  <xdr:nvSpPr>
                    <xdr:cNvPr id="1362" name="Rectangle: Rounded Corners 1361">
                      <a:extLst>
                        <a:ext uri="{FF2B5EF4-FFF2-40B4-BE49-F238E27FC236}">
                          <a16:creationId xmlns:a16="http://schemas.microsoft.com/office/drawing/2014/main" id="{97623999-4F37-446C-A9C1-E03CFEF26AC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F3256F-F1D3-4E2D-B291-75FC9213CB8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">
                  <xdr:nvSpPr>
                    <xdr:cNvPr id="1363" name="Rectangle: Rounded Corners 1362">
                      <a:extLst>
                        <a:ext uri="{FF2B5EF4-FFF2-40B4-BE49-F238E27FC236}">
                          <a16:creationId xmlns:a16="http://schemas.microsoft.com/office/drawing/2014/main" id="{2129B144-DE01-4A1E-8C62-CD1B1451A64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FEDB29D-B272-4638-AA7E-8B08A6B8508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64" name="Rectangle: Rounded Corners 1363">
                      <a:extLst>
                        <a:ext uri="{FF2B5EF4-FFF2-40B4-BE49-F238E27FC236}">
                          <a16:creationId xmlns:a16="http://schemas.microsoft.com/office/drawing/2014/main" id="{F959C0A6-0A6D-4945-9131-980528F56E0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356" name="Rectangle: Rounded Corners 1355">
                  <a:extLst>
                    <a:ext uri="{FF2B5EF4-FFF2-40B4-BE49-F238E27FC236}">
                      <a16:creationId xmlns:a16="http://schemas.microsoft.com/office/drawing/2014/main" id="{509C98B7-8950-49F1-BC81-3E171AF9AA5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352" name="Straight Connector 1351">
                <a:extLst>
                  <a:ext uri="{FF2B5EF4-FFF2-40B4-BE49-F238E27FC236}">
                    <a16:creationId xmlns:a16="http://schemas.microsoft.com/office/drawing/2014/main" id="{29C529E6-EDF2-457A-AE8D-0CED924A0B1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53" name="Straight Connector 1352">
                <a:extLst>
                  <a:ext uri="{FF2B5EF4-FFF2-40B4-BE49-F238E27FC236}">
                    <a16:creationId xmlns:a16="http://schemas.microsoft.com/office/drawing/2014/main" id="{9948D2E1-6223-4C12-AD31-85C32D7A071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54" name="Straight Connector 1353">
                <a:extLst>
                  <a:ext uri="{FF2B5EF4-FFF2-40B4-BE49-F238E27FC236}">
                    <a16:creationId xmlns:a16="http://schemas.microsoft.com/office/drawing/2014/main" id="{5DD5F2D3-6D15-4261-9B6F-A20884F2718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50" name="Rectangle: Rounded Corners 1349">
              <a:extLst>
                <a:ext uri="{FF2B5EF4-FFF2-40B4-BE49-F238E27FC236}">
                  <a16:creationId xmlns:a16="http://schemas.microsoft.com/office/drawing/2014/main" id="{D8C64B1F-BACA-47BA-929B-9DFCCA7DCE2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348" name="Rectangle: Rounded Corners 1347">
            <a:extLst>
              <a:ext uri="{FF2B5EF4-FFF2-40B4-BE49-F238E27FC236}">
                <a16:creationId xmlns:a16="http://schemas.microsoft.com/office/drawing/2014/main" id="{26CFD5EE-D9E9-40F1-8AB4-B52D44EC27D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</xdr:row>
      <xdr:rowOff>79367</xdr:rowOff>
    </xdr:from>
    <xdr:to>
      <xdr:col>0</xdr:col>
      <xdr:colOff>8041143</xdr:colOff>
      <xdr:row>12</xdr:row>
      <xdr:rowOff>527410</xdr:rowOff>
    </xdr:to>
    <xdr:grpSp>
      <xdr:nvGrpSpPr>
        <xdr:cNvPr id="1372" name="Group 1371">
          <a:extLst>
            <a:ext uri="{FF2B5EF4-FFF2-40B4-BE49-F238E27FC236}">
              <a16:creationId xmlns:a16="http://schemas.microsoft.com/office/drawing/2014/main" id="{7A38773C-FAEF-4401-8A4C-54950779EBD8}"/>
            </a:ext>
          </a:extLst>
        </xdr:cNvPr>
        <xdr:cNvGrpSpPr/>
      </xdr:nvGrpSpPr>
      <xdr:grpSpPr>
        <a:xfrm>
          <a:off x="10947690057" y="60053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373" name="Group 1372">
            <a:extLst>
              <a:ext uri="{FF2B5EF4-FFF2-40B4-BE49-F238E27FC236}">
                <a16:creationId xmlns:a16="http://schemas.microsoft.com/office/drawing/2014/main" id="{ED031DF9-BE84-47A9-ADC3-8E8BEAF21B7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375" name="Group 1374">
              <a:extLst>
                <a:ext uri="{FF2B5EF4-FFF2-40B4-BE49-F238E27FC236}">
                  <a16:creationId xmlns:a16="http://schemas.microsoft.com/office/drawing/2014/main" id="{A62E7388-A675-47C2-B499-30356471820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377" name="Group 1376">
                <a:extLst>
                  <a:ext uri="{FF2B5EF4-FFF2-40B4-BE49-F238E27FC236}">
                    <a16:creationId xmlns:a16="http://schemas.microsoft.com/office/drawing/2014/main" id="{CB0C4383-B01A-47B6-BDE8-C527C308265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381" name="Group 1380">
                  <a:extLst>
                    <a:ext uri="{FF2B5EF4-FFF2-40B4-BE49-F238E27FC236}">
                      <a16:creationId xmlns:a16="http://schemas.microsoft.com/office/drawing/2014/main" id="{58479481-01FA-48B0-B896-18BA2F2B5CC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383" name="Rectangle: Rounded Corners 1382">
                    <a:extLst>
                      <a:ext uri="{FF2B5EF4-FFF2-40B4-BE49-F238E27FC236}">
                        <a16:creationId xmlns:a16="http://schemas.microsoft.com/office/drawing/2014/main" id="{10D0A261-356B-4401-8027-8F304376FF1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384" name="Group 1383">
                    <a:extLst>
                      <a:ext uri="{FF2B5EF4-FFF2-40B4-BE49-F238E27FC236}">
                        <a16:creationId xmlns:a16="http://schemas.microsoft.com/office/drawing/2014/main" id="{794137D7-5B33-44C7-A302-E7206FF19BE8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2">
                  <xdr:nvSpPr>
                    <xdr:cNvPr id="1394" name="Rectangle: Rounded Corners 1393">
                      <a:extLst>
                        <a:ext uri="{FF2B5EF4-FFF2-40B4-BE49-F238E27FC236}">
                          <a16:creationId xmlns:a16="http://schemas.microsoft.com/office/drawing/2014/main" id="{6EA43201-5915-4746-92FB-FD54D283E7FF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4549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D419504-7AF4-4532-B928-F3B50362352B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95" name="Rectangle: Rounded Corners 1394">
                      <a:extLst>
                        <a:ext uri="{FF2B5EF4-FFF2-40B4-BE49-F238E27FC236}">
                          <a16:creationId xmlns:a16="http://schemas.microsoft.com/office/drawing/2014/main" id="{C20F223D-DDB4-4F30-AF33-46594F79D42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">
                  <xdr:nvSpPr>
                    <xdr:cNvPr id="1396" name="Rectangle: Rounded Corners 1395">
                      <a:extLst>
                        <a:ext uri="{FF2B5EF4-FFF2-40B4-BE49-F238E27FC236}">
                          <a16:creationId xmlns:a16="http://schemas.microsoft.com/office/drawing/2014/main" id="{61C0AB13-32FF-4C4A-A946-30B499315FB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AA4BB0-1E2C-4DA5-9AB6-D7CAF910E65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97" name="Rectangle: Rounded Corners 1396">
                      <a:extLst>
                        <a:ext uri="{FF2B5EF4-FFF2-40B4-BE49-F238E27FC236}">
                          <a16:creationId xmlns:a16="http://schemas.microsoft.com/office/drawing/2014/main" id="{528419E0-8ABF-428D-90DB-39980897A9E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">
                <xdr:nvSpPr>
                  <xdr:cNvPr id="1385" name="Rectangle: Rounded Corners 1384">
                    <a:extLst>
                      <a:ext uri="{FF2B5EF4-FFF2-40B4-BE49-F238E27FC236}">
                        <a16:creationId xmlns:a16="http://schemas.microsoft.com/office/drawing/2014/main" id="{19C69CF1-BC4A-4B46-B2E2-0F88CB1B4C7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3600040-34D2-4BD2-918E-9AC0E591E60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متال 30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386" name="Group 1385">
                    <a:extLst>
                      <a:ext uri="{FF2B5EF4-FFF2-40B4-BE49-F238E27FC236}">
                        <a16:creationId xmlns:a16="http://schemas.microsoft.com/office/drawing/2014/main" id="{D4A5D358-07DC-42B9-8821-BD1E8757F9D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12">
                  <xdr:nvSpPr>
                    <xdr:cNvPr id="1391" name="Rectangle: Rounded Corners 1390">
                      <a:extLst>
                        <a:ext uri="{FF2B5EF4-FFF2-40B4-BE49-F238E27FC236}">
                          <a16:creationId xmlns:a16="http://schemas.microsoft.com/office/drawing/2014/main" id="{DB0654FB-3A3C-4EF3-B1E5-F8E88466CCE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B2FBE90-BE9A-47AF-8D09-2641C53277F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6,020,000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">
                  <xdr:nvSpPr>
                    <xdr:cNvPr id="1392" name="Rectangle: Rounded Corners 1391">
                      <a:extLst>
                        <a:ext uri="{FF2B5EF4-FFF2-40B4-BE49-F238E27FC236}">
                          <a16:creationId xmlns:a16="http://schemas.microsoft.com/office/drawing/2014/main" id="{194F9317-2FBF-4631-AD1C-3745C3C73911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E41932-BCDF-4FBD-8DBB-49294007902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1114-300A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93" name="Rectangle: Rounded Corners 1392">
                      <a:extLst>
                        <a:ext uri="{FF2B5EF4-FFF2-40B4-BE49-F238E27FC236}">
                          <a16:creationId xmlns:a16="http://schemas.microsoft.com/office/drawing/2014/main" id="{00FF425A-DBAA-467B-8C55-BCFD8F1A3EA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387" name="Group 1386">
                    <a:extLst>
                      <a:ext uri="{FF2B5EF4-FFF2-40B4-BE49-F238E27FC236}">
                        <a16:creationId xmlns:a16="http://schemas.microsoft.com/office/drawing/2014/main" id="{EE80185F-EDD8-4AA1-9989-DD343CDC8CA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">
                  <xdr:nvSpPr>
                    <xdr:cNvPr id="1388" name="Rectangle: Rounded Corners 1387">
                      <a:extLst>
                        <a:ext uri="{FF2B5EF4-FFF2-40B4-BE49-F238E27FC236}">
                          <a16:creationId xmlns:a16="http://schemas.microsoft.com/office/drawing/2014/main" id="{0FE0BE72-3556-466A-B983-C05FB026F1C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9693D6-9D5C-46C7-BA3C-1046A64FE8F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">
                  <xdr:nvSpPr>
                    <xdr:cNvPr id="1389" name="Rectangle: Rounded Corners 1388">
                      <a:extLst>
                        <a:ext uri="{FF2B5EF4-FFF2-40B4-BE49-F238E27FC236}">
                          <a16:creationId xmlns:a16="http://schemas.microsoft.com/office/drawing/2014/main" id="{40F79B22-303C-4D31-A339-CB48849DAB4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F149BCD-78DB-4C45-A608-D10ACF72457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390" name="Rectangle: Rounded Corners 1389">
                      <a:extLst>
                        <a:ext uri="{FF2B5EF4-FFF2-40B4-BE49-F238E27FC236}">
                          <a16:creationId xmlns:a16="http://schemas.microsoft.com/office/drawing/2014/main" id="{583CCDEE-BCC8-4091-B645-4C39600C5D7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382" name="Rectangle: Rounded Corners 1381">
                  <a:extLst>
                    <a:ext uri="{FF2B5EF4-FFF2-40B4-BE49-F238E27FC236}">
                      <a16:creationId xmlns:a16="http://schemas.microsoft.com/office/drawing/2014/main" id="{23BC9386-023A-4912-AE80-0BA7618C04D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378" name="Straight Connector 1377">
                <a:extLst>
                  <a:ext uri="{FF2B5EF4-FFF2-40B4-BE49-F238E27FC236}">
                    <a16:creationId xmlns:a16="http://schemas.microsoft.com/office/drawing/2014/main" id="{9868A741-DFA2-4258-9A97-B47113128AA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79" name="Straight Connector 1378">
                <a:extLst>
                  <a:ext uri="{FF2B5EF4-FFF2-40B4-BE49-F238E27FC236}">
                    <a16:creationId xmlns:a16="http://schemas.microsoft.com/office/drawing/2014/main" id="{29A21217-69E7-47E7-8944-B7835907B7A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80" name="Straight Connector 1379">
                <a:extLst>
                  <a:ext uri="{FF2B5EF4-FFF2-40B4-BE49-F238E27FC236}">
                    <a16:creationId xmlns:a16="http://schemas.microsoft.com/office/drawing/2014/main" id="{1947AB15-D64A-49DD-9793-D37349EDD2F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76" name="Rectangle: Rounded Corners 1375">
              <a:extLst>
                <a:ext uri="{FF2B5EF4-FFF2-40B4-BE49-F238E27FC236}">
                  <a16:creationId xmlns:a16="http://schemas.microsoft.com/office/drawing/2014/main" id="{27681D8D-1243-4B8E-B8D4-88FFA562916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374" name="Rectangle: Rounded Corners 1373">
            <a:extLst>
              <a:ext uri="{FF2B5EF4-FFF2-40B4-BE49-F238E27FC236}">
                <a16:creationId xmlns:a16="http://schemas.microsoft.com/office/drawing/2014/main" id="{5485D1C0-1831-4CEE-B8CB-071D4C8D252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13</xdr:row>
      <xdr:rowOff>79367</xdr:rowOff>
    </xdr:from>
    <xdr:to>
      <xdr:col>0</xdr:col>
      <xdr:colOff>8041143</xdr:colOff>
      <xdr:row>13</xdr:row>
      <xdr:rowOff>527410</xdr:rowOff>
    </xdr:to>
    <xdr:grpSp>
      <xdr:nvGrpSpPr>
        <xdr:cNvPr id="1398" name="Group 1397">
          <a:extLst>
            <a:ext uri="{FF2B5EF4-FFF2-40B4-BE49-F238E27FC236}">
              <a16:creationId xmlns:a16="http://schemas.microsoft.com/office/drawing/2014/main" id="{17C26856-0FA3-49D3-9E03-9A495ABD6CC0}"/>
            </a:ext>
          </a:extLst>
        </xdr:cNvPr>
        <xdr:cNvGrpSpPr/>
      </xdr:nvGrpSpPr>
      <xdr:grpSpPr>
        <a:xfrm>
          <a:off x="10947690057" y="65446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399" name="Group 1398">
            <a:extLst>
              <a:ext uri="{FF2B5EF4-FFF2-40B4-BE49-F238E27FC236}">
                <a16:creationId xmlns:a16="http://schemas.microsoft.com/office/drawing/2014/main" id="{52AE7C1B-34A7-4702-8BA8-B2F9F04EE78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401" name="Group 1400">
              <a:extLst>
                <a:ext uri="{FF2B5EF4-FFF2-40B4-BE49-F238E27FC236}">
                  <a16:creationId xmlns:a16="http://schemas.microsoft.com/office/drawing/2014/main" id="{EA77EE00-EBFE-4C32-B317-53CD3788D82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403" name="Group 1402">
                <a:extLst>
                  <a:ext uri="{FF2B5EF4-FFF2-40B4-BE49-F238E27FC236}">
                    <a16:creationId xmlns:a16="http://schemas.microsoft.com/office/drawing/2014/main" id="{5D6A0F7D-359D-4477-B0F8-CBC78213134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407" name="Group 1406">
                  <a:extLst>
                    <a:ext uri="{FF2B5EF4-FFF2-40B4-BE49-F238E27FC236}">
                      <a16:creationId xmlns:a16="http://schemas.microsoft.com/office/drawing/2014/main" id="{EC56D35A-7361-4511-9F69-C537AB7DE7E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409" name="Rectangle: Rounded Corners 1408">
                    <a:extLst>
                      <a:ext uri="{FF2B5EF4-FFF2-40B4-BE49-F238E27FC236}">
                        <a16:creationId xmlns:a16="http://schemas.microsoft.com/office/drawing/2014/main" id="{B10114CD-A99A-4484-A837-0B819C78DD9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410" name="Group 1409">
                    <a:extLst>
                      <a:ext uri="{FF2B5EF4-FFF2-40B4-BE49-F238E27FC236}">
                        <a16:creationId xmlns:a16="http://schemas.microsoft.com/office/drawing/2014/main" id="{50BB3CE6-6FE3-4C40-89B8-DB169A3314A1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39664" cy="352109"/>
                    <a:chOff x="11022758048" y="787708"/>
                    <a:chExt cx="1739664" cy="352109"/>
                  </a:xfrm>
                </xdr:grpSpPr>
                <xdr:sp macro="" textlink="Data!F13">
                  <xdr:nvSpPr>
                    <xdr:cNvPr id="1420" name="Rectangle: Rounded Corners 1419">
                      <a:extLst>
                        <a:ext uri="{FF2B5EF4-FFF2-40B4-BE49-F238E27FC236}">
                          <a16:creationId xmlns:a16="http://schemas.microsoft.com/office/drawing/2014/main" id="{1505F93A-3831-4E54-8C0C-C63BE9DB5BCE}"/>
                        </a:ext>
                      </a:extLst>
                    </xdr:cNvPr>
                    <xdr:cNvSpPr/>
                  </xdr:nvSpPr>
                  <xdr:spPr>
                    <a:xfrm>
                      <a:off x="11022758048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2CEC92C-FB5C-4853-923E-C2FB75115A20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64,720,000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21" name="Rectangle: Rounded Corners 1420">
                      <a:extLst>
                        <a:ext uri="{FF2B5EF4-FFF2-40B4-BE49-F238E27FC236}">
                          <a16:creationId xmlns:a16="http://schemas.microsoft.com/office/drawing/2014/main" id="{5C90B4F9-2E87-4397-980A-910448B2D20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">
                  <xdr:nvSpPr>
                    <xdr:cNvPr id="1422" name="Rectangle: Rounded Corners 1421">
                      <a:extLst>
                        <a:ext uri="{FF2B5EF4-FFF2-40B4-BE49-F238E27FC236}">
                          <a16:creationId xmlns:a16="http://schemas.microsoft.com/office/drawing/2014/main" id="{8C5FF70B-62BF-4FD2-A65E-139488CD719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4E787B-666F-42D8-9373-74CBBFA95C1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551-341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23" name="Rectangle: Rounded Corners 1422">
                      <a:extLst>
                        <a:ext uri="{FF2B5EF4-FFF2-40B4-BE49-F238E27FC236}">
                          <a16:creationId xmlns:a16="http://schemas.microsoft.com/office/drawing/2014/main" id="{8BA42E59-47A4-438F-BDDB-D291D94E581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">
                <xdr:nvSpPr>
                  <xdr:cNvPr id="1411" name="Rectangle: Rounded Corners 1410">
                    <a:extLst>
                      <a:ext uri="{FF2B5EF4-FFF2-40B4-BE49-F238E27FC236}">
                        <a16:creationId xmlns:a16="http://schemas.microsoft.com/office/drawing/2014/main" id="{B523B363-1ADF-49D4-9EEC-A6BC2B0631E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CA7E15C-EAF0-4A94-86CE-B29AEAD8C53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30 سانت  دقت 0.01 (فک بلند 9 سانت)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412" name="Group 1411">
                    <a:extLst>
                      <a:ext uri="{FF2B5EF4-FFF2-40B4-BE49-F238E27FC236}">
                        <a16:creationId xmlns:a16="http://schemas.microsoft.com/office/drawing/2014/main" id="{3E92C09C-2211-471D-AE46-B360DAF6863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3">
                  <xdr:nvSpPr>
                    <xdr:cNvPr id="1417" name="Rectangle: Rounded Corners 1416">
                      <a:extLst>
                        <a:ext uri="{FF2B5EF4-FFF2-40B4-BE49-F238E27FC236}">
                          <a16:creationId xmlns:a16="http://schemas.microsoft.com/office/drawing/2014/main" id="{A004BF0F-C9B1-472A-9EA1-3E2B658C80E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038703D-975E-4FD9-B2C0-4E2D940319E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11,900,000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">
                  <xdr:nvSpPr>
                    <xdr:cNvPr id="1418" name="Rectangle: Rounded Corners 1417">
                      <a:extLst>
                        <a:ext uri="{FF2B5EF4-FFF2-40B4-BE49-F238E27FC236}">
                          <a16:creationId xmlns:a16="http://schemas.microsoft.com/office/drawing/2014/main" id="{039C15F6-64C1-417F-B193-4E27B4D2A5F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B51519B-E19F-475F-A353-96BD012FF77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1170-300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19" name="Rectangle: Rounded Corners 1418">
                      <a:extLst>
                        <a:ext uri="{FF2B5EF4-FFF2-40B4-BE49-F238E27FC236}">
                          <a16:creationId xmlns:a16="http://schemas.microsoft.com/office/drawing/2014/main" id="{C4F77521-6034-423C-B952-1808EF42B32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413" name="Group 1412">
                    <a:extLst>
                      <a:ext uri="{FF2B5EF4-FFF2-40B4-BE49-F238E27FC236}">
                        <a16:creationId xmlns:a16="http://schemas.microsoft.com/office/drawing/2014/main" id="{E988BE88-E00D-4B75-A0D1-707AFD2BFDB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">
                  <xdr:nvSpPr>
                    <xdr:cNvPr id="1414" name="Rectangle: Rounded Corners 1413">
                      <a:extLst>
                        <a:ext uri="{FF2B5EF4-FFF2-40B4-BE49-F238E27FC236}">
                          <a16:creationId xmlns:a16="http://schemas.microsoft.com/office/drawing/2014/main" id="{0E704F24-A44F-49B9-BCC1-237F8763A8B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A11E288-A64E-4887-864A-AA2257B93EC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">
                  <xdr:nvSpPr>
                    <xdr:cNvPr id="1415" name="Rectangle: Rounded Corners 1414">
                      <a:extLst>
                        <a:ext uri="{FF2B5EF4-FFF2-40B4-BE49-F238E27FC236}">
                          <a16:creationId xmlns:a16="http://schemas.microsoft.com/office/drawing/2014/main" id="{6CB0C946-7BE9-44D6-A640-2578D25ABFF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9FBB0AA-2300-42E5-A131-B16F485A3D5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16" name="Rectangle: Rounded Corners 1415">
                      <a:extLst>
                        <a:ext uri="{FF2B5EF4-FFF2-40B4-BE49-F238E27FC236}">
                          <a16:creationId xmlns:a16="http://schemas.microsoft.com/office/drawing/2014/main" id="{823D38AA-6E0C-40EE-96BF-8DB358A400D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408" name="Rectangle: Rounded Corners 1407">
                  <a:extLst>
                    <a:ext uri="{FF2B5EF4-FFF2-40B4-BE49-F238E27FC236}">
                      <a16:creationId xmlns:a16="http://schemas.microsoft.com/office/drawing/2014/main" id="{1C750C62-3219-4904-A068-2E9B9DCA669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404" name="Straight Connector 1403">
                <a:extLst>
                  <a:ext uri="{FF2B5EF4-FFF2-40B4-BE49-F238E27FC236}">
                    <a16:creationId xmlns:a16="http://schemas.microsoft.com/office/drawing/2014/main" id="{24A2F0BD-943E-4B5A-85A6-80BFFABC385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5" name="Straight Connector 1404">
                <a:extLst>
                  <a:ext uri="{FF2B5EF4-FFF2-40B4-BE49-F238E27FC236}">
                    <a16:creationId xmlns:a16="http://schemas.microsoft.com/office/drawing/2014/main" id="{3E1B7C67-6E84-4F3C-B12F-86D92A401BC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6" name="Straight Connector 1405">
                <a:extLst>
                  <a:ext uri="{FF2B5EF4-FFF2-40B4-BE49-F238E27FC236}">
                    <a16:creationId xmlns:a16="http://schemas.microsoft.com/office/drawing/2014/main" id="{77DB9F52-8FC8-4C26-88B5-07BF622FE76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02" name="Rectangle: Rounded Corners 1401">
              <a:extLst>
                <a:ext uri="{FF2B5EF4-FFF2-40B4-BE49-F238E27FC236}">
                  <a16:creationId xmlns:a16="http://schemas.microsoft.com/office/drawing/2014/main" id="{CC8993AD-EA05-4E38-A83E-E5D6EE3FA66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400" name="Rectangle: Rounded Corners 1399">
            <a:extLst>
              <a:ext uri="{FF2B5EF4-FFF2-40B4-BE49-F238E27FC236}">
                <a16:creationId xmlns:a16="http://schemas.microsoft.com/office/drawing/2014/main" id="{085A6E09-B042-4A89-BAA6-A988E56022F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</xdr:row>
      <xdr:rowOff>79367</xdr:rowOff>
    </xdr:from>
    <xdr:to>
      <xdr:col>0</xdr:col>
      <xdr:colOff>8041143</xdr:colOff>
      <xdr:row>14</xdr:row>
      <xdr:rowOff>527410</xdr:rowOff>
    </xdr:to>
    <xdr:grpSp>
      <xdr:nvGrpSpPr>
        <xdr:cNvPr id="1424" name="Group 1423">
          <a:extLst>
            <a:ext uri="{FF2B5EF4-FFF2-40B4-BE49-F238E27FC236}">
              <a16:creationId xmlns:a16="http://schemas.microsoft.com/office/drawing/2014/main" id="{AD019F37-3087-41F7-887D-4B5783B61CCF}"/>
            </a:ext>
          </a:extLst>
        </xdr:cNvPr>
        <xdr:cNvGrpSpPr/>
      </xdr:nvGrpSpPr>
      <xdr:grpSpPr>
        <a:xfrm>
          <a:off x="10947690057" y="70839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425" name="Group 1424">
            <a:extLst>
              <a:ext uri="{FF2B5EF4-FFF2-40B4-BE49-F238E27FC236}">
                <a16:creationId xmlns:a16="http://schemas.microsoft.com/office/drawing/2014/main" id="{FD5F697E-3082-4065-BC13-F8C3D181467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427" name="Group 1426">
              <a:extLst>
                <a:ext uri="{FF2B5EF4-FFF2-40B4-BE49-F238E27FC236}">
                  <a16:creationId xmlns:a16="http://schemas.microsoft.com/office/drawing/2014/main" id="{97C93C02-0A8E-47AF-954F-07753C19E3E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429" name="Group 1428">
                <a:extLst>
                  <a:ext uri="{FF2B5EF4-FFF2-40B4-BE49-F238E27FC236}">
                    <a16:creationId xmlns:a16="http://schemas.microsoft.com/office/drawing/2014/main" id="{C3DBE1A0-FE2C-4D1B-825A-F0B98CEC664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433" name="Group 1432">
                  <a:extLst>
                    <a:ext uri="{FF2B5EF4-FFF2-40B4-BE49-F238E27FC236}">
                      <a16:creationId xmlns:a16="http://schemas.microsoft.com/office/drawing/2014/main" id="{9D43D9DF-AE0F-4800-8EC1-2CF88B52DC2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435" name="Rectangle: Rounded Corners 1434">
                    <a:extLst>
                      <a:ext uri="{FF2B5EF4-FFF2-40B4-BE49-F238E27FC236}">
                        <a16:creationId xmlns:a16="http://schemas.microsoft.com/office/drawing/2014/main" id="{51ED603B-FC97-48E7-B7B6-7E46198A6FA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436" name="Group 1435">
                    <a:extLst>
                      <a:ext uri="{FF2B5EF4-FFF2-40B4-BE49-F238E27FC236}">
                        <a16:creationId xmlns:a16="http://schemas.microsoft.com/office/drawing/2014/main" id="{9CDF75BA-2F5A-4261-8807-B11AE3A9ABFB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4">
                  <xdr:nvSpPr>
                    <xdr:cNvPr id="1446" name="Rectangle: Rounded Corners 1445">
                      <a:extLst>
                        <a:ext uri="{FF2B5EF4-FFF2-40B4-BE49-F238E27FC236}">
                          <a16:creationId xmlns:a16="http://schemas.microsoft.com/office/drawing/2014/main" id="{5967DA41-F589-4D61-B650-B2A4146EC8DB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351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31A4655-5BC6-43DF-BB7B-B3C554EE4D80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47" name="Rectangle: Rounded Corners 1446">
                      <a:extLst>
                        <a:ext uri="{FF2B5EF4-FFF2-40B4-BE49-F238E27FC236}">
                          <a16:creationId xmlns:a16="http://schemas.microsoft.com/office/drawing/2014/main" id="{E948B27C-B968-40AA-B924-2902A90E02F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">
                  <xdr:nvSpPr>
                    <xdr:cNvPr id="1448" name="Rectangle: Rounded Corners 1447">
                      <a:extLst>
                        <a:ext uri="{FF2B5EF4-FFF2-40B4-BE49-F238E27FC236}">
                          <a16:creationId xmlns:a16="http://schemas.microsoft.com/office/drawing/2014/main" id="{6DA3E793-8316-4139-ABBF-C9A7BBC902F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FC6A9E-DB61-408E-BF6A-856C93DA84E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500-505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49" name="Rectangle: Rounded Corners 1448">
                      <a:extLst>
                        <a:ext uri="{FF2B5EF4-FFF2-40B4-BE49-F238E27FC236}">
                          <a16:creationId xmlns:a16="http://schemas.microsoft.com/office/drawing/2014/main" id="{E7D76860-09AF-4392-B871-618A41A02EF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">
                <xdr:nvSpPr>
                  <xdr:cNvPr id="1437" name="Rectangle: Rounded Corners 1436">
                    <a:extLst>
                      <a:ext uri="{FF2B5EF4-FFF2-40B4-BE49-F238E27FC236}">
                        <a16:creationId xmlns:a16="http://schemas.microsoft.com/office/drawing/2014/main" id="{99DD8FA6-2CEE-4A56-BB80-1F510EB1CC1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2ED1368-F898-4F1D-9892-7C6FE3E2F59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 45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438" name="Group 1437">
                    <a:extLst>
                      <a:ext uri="{FF2B5EF4-FFF2-40B4-BE49-F238E27FC236}">
                        <a16:creationId xmlns:a16="http://schemas.microsoft.com/office/drawing/2014/main" id="{984AD650-027A-40E0-BEB5-10D3BECC9D7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4">
                  <xdr:nvSpPr>
                    <xdr:cNvPr id="1443" name="Rectangle: Rounded Corners 1442">
                      <a:extLst>
                        <a:ext uri="{FF2B5EF4-FFF2-40B4-BE49-F238E27FC236}">
                          <a16:creationId xmlns:a16="http://schemas.microsoft.com/office/drawing/2014/main" id="{FD668AA1-90BC-4F89-9B45-24BCE415595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7A2D1B-EAE1-43D0-9B78-5CDB81A195D1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">
                  <xdr:nvSpPr>
                    <xdr:cNvPr id="1444" name="Rectangle: Rounded Corners 1443">
                      <a:extLst>
                        <a:ext uri="{FF2B5EF4-FFF2-40B4-BE49-F238E27FC236}">
                          <a16:creationId xmlns:a16="http://schemas.microsoft.com/office/drawing/2014/main" id="{7D2C3EE4-AED1-4A03-9BAB-D01F85C40C58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3A73F0-971E-4CB0-A9C6-E3894A1E82E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45" name="Rectangle: Rounded Corners 1444">
                      <a:extLst>
                        <a:ext uri="{FF2B5EF4-FFF2-40B4-BE49-F238E27FC236}">
                          <a16:creationId xmlns:a16="http://schemas.microsoft.com/office/drawing/2014/main" id="{7A37091C-E5BA-49A0-9578-71531F46181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439" name="Group 1438">
                    <a:extLst>
                      <a:ext uri="{FF2B5EF4-FFF2-40B4-BE49-F238E27FC236}">
                        <a16:creationId xmlns:a16="http://schemas.microsoft.com/office/drawing/2014/main" id="{9A359B50-D2BD-4A11-A78C-4BA18083C04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">
                  <xdr:nvSpPr>
                    <xdr:cNvPr id="1440" name="Rectangle: Rounded Corners 1439">
                      <a:extLst>
                        <a:ext uri="{FF2B5EF4-FFF2-40B4-BE49-F238E27FC236}">
                          <a16:creationId xmlns:a16="http://schemas.microsoft.com/office/drawing/2014/main" id="{A9BEEF14-A2B5-4107-BFE0-5BA7E11159C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DC77F17-BE1E-4A2D-9FB2-9FCB01D8471F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">
                  <xdr:nvSpPr>
                    <xdr:cNvPr id="1441" name="Rectangle: Rounded Corners 1440">
                      <a:extLst>
                        <a:ext uri="{FF2B5EF4-FFF2-40B4-BE49-F238E27FC236}">
                          <a16:creationId xmlns:a16="http://schemas.microsoft.com/office/drawing/2014/main" id="{30C7CF6A-9870-4FE2-8B85-73940E346B7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835B6DA-A0EB-40E2-A0FC-0D285D2A5B8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42" name="Rectangle: Rounded Corners 1441">
                      <a:extLst>
                        <a:ext uri="{FF2B5EF4-FFF2-40B4-BE49-F238E27FC236}">
                          <a16:creationId xmlns:a16="http://schemas.microsoft.com/office/drawing/2014/main" id="{5A19FFAA-E756-485C-9CAB-56BA23FA9D5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434" name="Rectangle: Rounded Corners 1433">
                  <a:extLst>
                    <a:ext uri="{FF2B5EF4-FFF2-40B4-BE49-F238E27FC236}">
                      <a16:creationId xmlns:a16="http://schemas.microsoft.com/office/drawing/2014/main" id="{26E1E6A1-1DBE-45DF-914C-6B07E3AE508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430" name="Straight Connector 1429">
                <a:extLst>
                  <a:ext uri="{FF2B5EF4-FFF2-40B4-BE49-F238E27FC236}">
                    <a16:creationId xmlns:a16="http://schemas.microsoft.com/office/drawing/2014/main" id="{0459BBDE-22FC-494C-8D7B-1586697CFC0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31" name="Straight Connector 1430">
                <a:extLst>
                  <a:ext uri="{FF2B5EF4-FFF2-40B4-BE49-F238E27FC236}">
                    <a16:creationId xmlns:a16="http://schemas.microsoft.com/office/drawing/2014/main" id="{9B912CAC-D12F-4A58-8B19-8198D68BA64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32" name="Straight Connector 1431">
                <a:extLst>
                  <a:ext uri="{FF2B5EF4-FFF2-40B4-BE49-F238E27FC236}">
                    <a16:creationId xmlns:a16="http://schemas.microsoft.com/office/drawing/2014/main" id="{5556D337-E364-4CED-B668-90DA3759B53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28" name="Rectangle: Rounded Corners 1427">
              <a:extLst>
                <a:ext uri="{FF2B5EF4-FFF2-40B4-BE49-F238E27FC236}">
                  <a16:creationId xmlns:a16="http://schemas.microsoft.com/office/drawing/2014/main" id="{DE8BFCF9-9033-435D-A74F-BE316F359FE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426" name="Rectangle: Rounded Corners 1425">
            <a:extLst>
              <a:ext uri="{FF2B5EF4-FFF2-40B4-BE49-F238E27FC236}">
                <a16:creationId xmlns:a16="http://schemas.microsoft.com/office/drawing/2014/main" id="{0A315398-B8F0-4B30-B651-ECAC5A6BC38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</xdr:row>
      <xdr:rowOff>79367</xdr:rowOff>
    </xdr:from>
    <xdr:to>
      <xdr:col>0</xdr:col>
      <xdr:colOff>8041143</xdr:colOff>
      <xdr:row>15</xdr:row>
      <xdr:rowOff>527410</xdr:rowOff>
    </xdr:to>
    <xdr:grpSp>
      <xdr:nvGrpSpPr>
        <xdr:cNvPr id="1450" name="Group 1449">
          <a:extLst>
            <a:ext uri="{FF2B5EF4-FFF2-40B4-BE49-F238E27FC236}">
              <a16:creationId xmlns:a16="http://schemas.microsoft.com/office/drawing/2014/main" id="{F3B3E563-74CB-46E7-8623-B1901CD00551}"/>
            </a:ext>
          </a:extLst>
        </xdr:cNvPr>
        <xdr:cNvGrpSpPr/>
      </xdr:nvGrpSpPr>
      <xdr:grpSpPr>
        <a:xfrm>
          <a:off x="10947690057" y="76231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451" name="Group 1450">
            <a:extLst>
              <a:ext uri="{FF2B5EF4-FFF2-40B4-BE49-F238E27FC236}">
                <a16:creationId xmlns:a16="http://schemas.microsoft.com/office/drawing/2014/main" id="{15FB1364-3509-4618-B6E3-56211751E2D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453" name="Group 1452">
              <a:extLst>
                <a:ext uri="{FF2B5EF4-FFF2-40B4-BE49-F238E27FC236}">
                  <a16:creationId xmlns:a16="http://schemas.microsoft.com/office/drawing/2014/main" id="{19923BBE-8810-49AC-9B44-DEE7E75DDFB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455" name="Group 1454">
                <a:extLst>
                  <a:ext uri="{FF2B5EF4-FFF2-40B4-BE49-F238E27FC236}">
                    <a16:creationId xmlns:a16="http://schemas.microsoft.com/office/drawing/2014/main" id="{84B84A5E-60B7-46C8-B5CD-0E29791C731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459" name="Group 1458">
                  <a:extLst>
                    <a:ext uri="{FF2B5EF4-FFF2-40B4-BE49-F238E27FC236}">
                      <a16:creationId xmlns:a16="http://schemas.microsoft.com/office/drawing/2014/main" id="{E997718B-61B0-421A-AD2E-0E0AB831661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461" name="Rectangle: Rounded Corners 1460">
                    <a:extLst>
                      <a:ext uri="{FF2B5EF4-FFF2-40B4-BE49-F238E27FC236}">
                        <a16:creationId xmlns:a16="http://schemas.microsoft.com/office/drawing/2014/main" id="{A6F00A5B-F32A-43A7-9099-3FB7DFE8697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462" name="Group 1461">
                    <a:extLst>
                      <a:ext uri="{FF2B5EF4-FFF2-40B4-BE49-F238E27FC236}">
                        <a16:creationId xmlns:a16="http://schemas.microsoft.com/office/drawing/2014/main" id="{64F5D47B-2920-44A6-8841-D44D2161AF2B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5">
                  <xdr:nvSpPr>
                    <xdr:cNvPr id="1472" name="Rectangle: Rounded Corners 1471">
                      <a:extLst>
                        <a:ext uri="{FF2B5EF4-FFF2-40B4-BE49-F238E27FC236}">
                          <a16:creationId xmlns:a16="http://schemas.microsoft.com/office/drawing/2014/main" id="{EFEC6048-853D-4C4C-BA16-AEEC8DF77ADC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9536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4BF7A18-AD10-4F26-AE12-C7E78102E7D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73" name="Rectangle: Rounded Corners 1472">
                      <a:extLst>
                        <a:ext uri="{FF2B5EF4-FFF2-40B4-BE49-F238E27FC236}">
                          <a16:creationId xmlns:a16="http://schemas.microsoft.com/office/drawing/2014/main" id="{FB629858-C66B-4D7E-8244-5A8313D5A5E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">
                  <xdr:nvSpPr>
                    <xdr:cNvPr id="1474" name="Rectangle: Rounded Corners 1473">
                      <a:extLst>
                        <a:ext uri="{FF2B5EF4-FFF2-40B4-BE49-F238E27FC236}">
                          <a16:creationId xmlns:a16="http://schemas.microsoft.com/office/drawing/2014/main" id="{27FFFE3C-7F52-4E34-8143-8ADA48206E3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8ED899B-DB0A-4D6B-9C04-18E73478567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75" name="Rectangle: Rounded Corners 1474">
                      <a:extLst>
                        <a:ext uri="{FF2B5EF4-FFF2-40B4-BE49-F238E27FC236}">
                          <a16:creationId xmlns:a16="http://schemas.microsoft.com/office/drawing/2014/main" id="{EC45CB0B-5A04-40B8-BEC0-8B9A1CCD25B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">
                <xdr:nvSpPr>
                  <xdr:cNvPr id="1463" name="Rectangle: Rounded Corners 1462">
                    <a:extLst>
                      <a:ext uri="{FF2B5EF4-FFF2-40B4-BE49-F238E27FC236}">
                        <a16:creationId xmlns:a16="http://schemas.microsoft.com/office/drawing/2014/main" id="{A239617C-F332-40BE-837D-0EFA25477A2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9A0DACE-9295-4D37-936A-9C91BF98AF7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 50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464" name="Group 1463">
                    <a:extLst>
                      <a:ext uri="{FF2B5EF4-FFF2-40B4-BE49-F238E27FC236}">
                        <a16:creationId xmlns:a16="http://schemas.microsoft.com/office/drawing/2014/main" id="{A178204E-768F-416A-9C5E-F469FC8D3EF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5">
                  <xdr:nvSpPr>
                    <xdr:cNvPr id="1469" name="Rectangle: Rounded Corners 1468">
                      <a:extLst>
                        <a:ext uri="{FF2B5EF4-FFF2-40B4-BE49-F238E27FC236}">
                          <a16:creationId xmlns:a16="http://schemas.microsoft.com/office/drawing/2014/main" id="{90D73F3D-8808-4784-B401-7E2C70309BB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BBD4D13-0839-4195-9BB8-5A3BD326DF0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13,670,000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">
                  <xdr:nvSpPr>
                    <xdr:cNvPr id="1470" name="Rectangle: Rounded Corners 1469">
                      <a:extLst>
                        <a:ext uri="{FF2B5EF4-FFF2-40B4-BE49-F238E27FC236}">
                          <a16:creationId xmlns:a16="http://schemas.microsoft.com/office/drawing/2014/main" id="{C76CA47D-7B83-4E93-91C2-EA89E1E4AE02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3A02760-BA18-4D7B-8D56-D3C0D1A62A9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1106-501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71" name="Rectangle: Rounded Corners 1470">
                      <a:extLst>
                        <a:ext uri="{FF2B5EF4-FFF2-40B4-BE49-F238E27FC236}">
                          <a16:creationId xmlns:a16="http://schemas.microsoft.com/office/drawing/2014/main" id="{C5797125-7EF6-4236-85E9-1CAEFE18C08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465" name="Group 1464">
                    <a:extLst>
                      <a:ext uri="{FF2B5EF4-FFF2-40B4-BE49-F238E27FC236}">
                        <a16:creationId xmlns:a16="http://schemas.microsoft.com/office/drawing/2014/main" id="{03DBC0DB-C2EF-4A4C-A3BF-DF0A87C4D29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">
                  <xdr:nvSpPr>
                    <xdr:cNvPr id="1466" name="Rectangle: Rounded Corners 1465">
                      <a:extLst>
                        <a:ext uri="{FF2B5EF4-FFF2-40B4-BE49-F238E27FC236}">
                          <a16:creationId xmlns:a16="http://schemas.microsoft.com/office/drawing/2014/main" id="{7CFA4FAB-5942-493B-AF79-BA23C5236D3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550E0CD-05F5-4006-A4B3-B8CE904A5D5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">
                  <xdr:nvSpPr>
                    <xdr:cNvPr id="1467" name="Rectangle: Rounded Corners 1466">
                      <a:extLst>
                        <a:ext uri="{FF2B5EF4-FFF2-40B4-BE49-F238E27FC236}">
                          <a16:creationId xmlns:a16="http://schemas.microsoft.com/office/drawing/2014/main" id="{B33D350E-009C-4B3D-A54D-4EB12C87CCA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F2280AD-AA86-494A-B7A2-E87E89250AA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68" name="Rectangle: Rounded Corners 1467">
                      <a:extLst>
                        <a:ext uri="{FF2B5EF4-FFF2-40B4-BE49-F238E27FC236}">
                          <a16:creationId xmlns:a16="http://schemas.microsoft.com/office/drawing/2014/main" id="{B5C1F208-4A3F-4D49-A4B3-39D081FE1E6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460" name="Rectangle: Rounded Corners 1459">
                  <a:extLst>
                    <a:ext uri="{FF2B5EF4-FFF2-40B4-BE49-F238E27FC236}">
                      <a16:creationId xmlns:a16="http://schemas.microsoft.com/office/drawing/2014/main" id="{782E431A-E025-466C-81E0-08B19E50B79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456" name="Straight Connector 1455">
                <a:extLst>
                  <a:ext uri="{FF2B5EF4-FFF2-40B4-BE49-F238E27FC236}">
                    <a16:creationId xmlns:a16="http://schemas.microsoft.com/office/drawing/2014/main" id="{489C7A0C-1858-470C-8258-9BC02A7D560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57" name="Straight Connector 1456">
                <a:extLst>
                  <a:ext uri="{FF2B5EF4-FFF2-40B4-BE49-F238E27FC236}">
                    <a16:creationId xmlns:a16="http://schemas.microsoft.com/office/drawing/2014/main" id="{68D1A5D8-6E03-4CC1-93FD-C3D7C31DF91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58" name="Straight Connector 1457">
                <a:extLst>
                  <a:ext uri="{FF2B5EF4-FFF2-40B4-BE49-F238E27FC236}">
                    <a16:creationId xmlns:a16="http://schemas.microsoft.com/office/drawing/2014/main" id="{35E242CF-BE07-4ED4-B431-1AD2D51125E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54" name="Rectangle: Rounded Corners 1453">
              <a:extLst>
                <a:ext uri="{FF2B5EF4-FFF2-40B4-BE49-F238E27FC236}">
                  <a16:creationId xmlns:a16="http://schemas.microsoft.com/office/drawing/2014/main" id="{6F66CF08-7A3A-4E50-AB42-024A4323686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452" name="Rectangle: Rounded Corners 1451">
            <a:extLst>
              <a:ext uri="{FF2B5EF4-FFF2-40B4-BE49-F238E27FC236}">
                <a16:creationId xmlns:a16="http://schemas.microsoft.com/office/drawing/2014/main" id="{F879E4A9-BF21-442B-AD35-BF5633936C7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</xdr:row>
      <xdr:rowOff>79367</xdr:rowOff>
    </xdr:from>
    <xdr:to>
      <xdr:col>0</xdr:col>
      <xdr:colOff>8041143</xdr:colOff>
      <xdr:row>16</xdr:row>
      <xdr:rowOff>527410</xdr:rowOff>
    </xdr:to>
    <xdr:grpSp>
      <xdr:nvGrpSpPr>
        <xdr:cNvPr id="1476" name="Group 1475">
          <a:extLst>
            <a:ext uri="{FF2B5EF4-FFF2-40B4-BE49-F238E27FC236}">
              <a16:creationId xmlns:a16="http://schemas.microsoft.com/office/drawing/2014/main" id="{A5143239-BD3F-41B0-AE78-E172D3587A04}"/>
            </a:ext>
          </a:extLst>
        </xdr:cNvPr>
        <xdr:cNvGrpSpPr/>
      </xdr:nvGrpSpPr>
      <xdr:grpSpPr>
        <a:xfrm>
          <a:off x="10947690057" y="81624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477" name="Group 1476">
            <a:extLst>
              <a:ext uri="{FF2B5EF4-FFF2-40B4-BE49-F238E27FC236}">
                <a16:creationId xmlns:a16="http://schemas.microsoft.com/office/drawing/2014/main" id="{CEEE96BE-E632-4A53-8599-2A38EA8A229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479" name="Group 1478">
              <a:extLst>
                <a:ext uri="{FF2B5EF4-FFF2-40B4-BE49-F238E27FC236}">
                  <a16:creationId xmlns:a16="http://schemas.microsoft.com/office/drawing/2014/main" id="{E39ED228-A3A5-4A8C-BF76-5307DCFEE3C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481" name="Group 1480">
                <a:extLst>
                  <a:ext uri="{FF2B5EF4-FFF2-40B4-BE49-F238E27FC236}">
                    <a16:creationId xmlns:a16="http://schemas.microsoft.com/office/drawing/2014/main" id="{95F0F84D-1788-4A20-84B8-E4B1FECCACE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485" name="Group 1484">
                  <a:extLst>
                    <a:ext uri="{FF2B5EF4-FFF2-40B4-BE49-F238E27FC236}">
                      <a16:creationId xmlns:a16="http://schemas.microsoft.com/office/drawing/2014/main" id="{352C30BB-E3B6-4EB3-8C1A-2426729E588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487" name="Rectangle: Rounded Corners 1486">
                    <a:extLst>
                      <a:ext uri="{FF2B5EF4-FFF2-40B4-BE49-F238E27FC236}">
                        <a16:creationId xmlns:a16="http://schemas.microsoft.com/office/drawing/2014/main" id="{889189D1-0F08-4BAE-BA59-BE8C029049E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488" name="Group 1487">
                    <a:extLst>
                      <a:ext uri="{FF2B5EF4-FFF2-40B4-BE49-F238E27FC236}">
                        <a16:creationId xmlns:a16="http://schemas.microsoft.com/office/drawing/2014/main" id="{91AFAA91-04E3-40B8-85D1-BF3898CF217C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6">
                  <xdr:nvSpPr>
                    <xdr:cNvPr id="1498" name="Rectangle: Rounded Corners 1497">
                      <a:extLst>
                        <a:ext uri="{FF2B5EF4-FFF2-40B4-BE49-F238E27FC236}">
                          <a16:creationId xmlns:a16="http://schemas.microsoft.com/office/drawing/2014/main" id="{4CE783A1-1AED-4FBB-8B81-8B9F0C4CAD29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595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1A7708-C856-4BD8-8E60-E55C42B5E3B0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99" name="Rectangle: Rounded Corners 1498">
                      <a:extLst>
                        <a:ext uri="{FF2B5EF4-FFF2-40B4-BE49-F238E27FC236}">
                          <a16:creationId xmlns:a16="http://schemas.microsoft.com/office/drawing/2014/main" id="{E1439F37-4879-466D-BF2D-EF158CF51A8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">
                  <xdr:nvSpPr>
                    <xdr:cNvPr id="1500" name="Rectangle: Rounded Corners 1499">
                      <a:extLst>
                        <a:ext uri="{FF2B5EF4-FFF2-40B4-BE49-F238E27FC236}">
                          <a16:creationId xmlns:a16="http://schemas.microsoft.com/office/drawing/2014/main" id="{EC923874-B111-4471-AE5D-73D3D2090B7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C744407-1974-4FE7-AEB2-2BBEDDE2262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551-204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01" name="Rectangle: Rounded Corners 1500">
                      <a:extLst>
                        <a:ext uri="{FF2B5EF4-FFF2-40B4-BE49-F238E27FC236}">
                          <a16:creationId xmlns:a16="http://schemas.microsoft.com/office/drawing/2014/main" id="{0A37D7D7-5D3B-4E84-BA9D-2846515B565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">
                <xdr:nvSpPr>
                  <xdr:cNvPr id="1489" name="Rectangle: Rounded Corners 1488">
                    <a:extLst>
                      <a:ext uri="{FF2B5EF4-FFF2-40B4-BE49-F238E27FC236}">
                        <a16:creationId xmlns:a16="http://schemas.microsoft.com/office/drawing/2014/main" id="{98164C47-8CB7-48DE-B0A4-BD510BE1274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BCE577B-C5FB-4363-BA20-FE44BF1C4E7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 50 سانت  دقت 0.01 (فک بلند 15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490" name="Group 1489">
                    <a:extLst>
                      <a:ext uri="{FF2B5EF4-FFF2-40B4-BE49-F238E27FC236}">
                        <a16:creationId xmlns:a16="http://schemas.microsoft.com/office/drawing/2014/main" id="{820CCF68-9FA4-41DF-AD0D-302493B3574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6">
                  <xdr:nvSpPr>
                    <xdr:cNvPr id="1495" name="Rectangle: Rounded Corners 1494">
                      <a:extLst>
                        <a:ext uri="{FF2B5EF4-FFF2-40B4-BE49-F238E27FC236}">
                          <a16:creationId xmlns:a16="http://schemas.microsoft.com/office/drawing/2014/main" id="{6BCCA5A2-20BD-4F54-9409-A7576CC341A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B01EA28-4619-40DF-8485-7B912A3C636A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">
                  <xdr:nvSpPr>
                    <xdr:cNvPr id="1496" name="Rectangle: Rounded Corners 1495">
                      <a:extLst>
                        <a:ext uri="{FF2B5EF4-FFF2-40B4-BE49-F238E27FC236}">
                          <a16:creationId xmlns:a16="http://schemas.microsoft.com/office/drawing/2014/main" id="{CC93E7B1-6C2F-4361-8553-376954B535E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2FC20C-F72F-46B7-944A-5203CCEA3D2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97" name="Rectangle: Rounded Corners 1496">
                      <a:extLst>
                        <a:ext uri="{FF2B5EF4-FFF2-40B4-BE49-F238E27FC236}">
                          <a16:creationId xmlns:a16="http://schemas.microsoft.com/office/drawing/2014/main" id="{824DA387-2B15-4065-84D7-E3DBD6E37B0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491" name="Group 1490">
                    <a:extLst>
                      <a:ext uri="{FF2B5EF4-FFF2-40B4-BE49-F238E27FC236}">
                        <a16:creationId xmlns:a16="http://schemas.microsoft.com/office/drawing/2014/main" id="{7BC8A7A0-4454-4103-A8F8-DC6D8D00991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">
                  <xdr:nvSpPr>
                    <xdr:cNvPr id="1492" name="Rectangle: Rounded Corners 1491">
                      <a:extLst>
                        <a:ext uri="{FF2B5EF4-FFF2-40B4-BE49-F238E27FC236}">
                          <a16:creationId xmlns:a16="http://schemas.microsoft.com/office/drawing/2014/main" id="{E764FBDD-98D3-4376-9A34-6FA09AD680A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DAA31D-37D4-4FF8-B1C2-1B0899AB391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">
                  <xdr:nvSpPr>
                    <xdr:cNvPr id="1493" name="Rectangle: Rounded Corners 1492">
                      <a:extLst>
                        <a:ext uri="{FF2B5EF4-FFF2-40B4-BE49-F238E27FC236}">
                          <a16:creationId xmlns:a16="http://schemas.microsoft.com/office/drawing/2014/main" id="{E9BB8E00-8CE2-484A-AE1C-DC8D6F93CA5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DFA95D4-701A-47B7-8AEE-7CB2317E835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494" name="Rectangle: Rounded Corners 1493">
                      <a:extLst>
                        <a:ext uri="{FF2B5EF4-FFF2-40B4-BE49-F238E27FC236}">
                          <a16:creationId xmlns:a16="http://schemas.microsoft.com/office/drawing/2014/main" id="{B22A6120-80F1-41D5-8D62-A5A8BFB1316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486" name="Rectangle: Rounded Corners 1485">
                  <a:extLst>
                    <a:ext uri="{FF2B5EF4-FFF2-40B4-BE49-F238E27FC236}">
                      <a16:creationId xmlns:a16="http://schemas.microsoft.com/office/drawing/2014/main" id="{2BCBF738-624C-4714-B901-7A929C2EDB2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482" name="Straight Connector 1481">
                <a:extLst>
                  <a:ext uri="{FF2B5EF4-FFF2-40B4-BE49-F238E27FC236}">
                    <a16:creationId xmlns:a16="http://schemas.microsoft.com/office/drawing/2014/main" id="{695A5573-94A1-4FC3-B58F-86774A20000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83" name="Straight Connector 1482">
                <a:extLst>
                  <a:ext uri="{FF2B5EF4-FFF2-40B4-BE49-F238E27FC236}">
                    <a16:creationId xmlns:a16="http://schemas.microsoft.com/office/drawing/2014/main" id="{B5A38C9E-DD7D-4957-BC4F-913B126E318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84" name="Straight Connector 1483">
                <a:extLst>
                  <a:ext uri="{FF2B5EF4-FFF2-40B4-BE49-F238E27FC236}">
                    <a16:creationId xmlns:a16="http://schemas.microsoft.com/office/drawing/2014/main" id="{BE4AAD33-5A62-40C3-991D-AF9D840966E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80" name="Rectangle: Rounded Corners 1479">
              <a:extLst>
                <a:ext uri="{FF2B5EF4-FFF2-40B4-BE49-F238E27FC236}">
                  <a16:creationId xmlns:a16="http://schemas.microsoft.com/office/drawing/2014/main" id="{DF170091-C79A-416B-A175-4D6A91554DD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478" name="Rectangle: Rounded Corners 1477">
            <a:extLst>
              <a:ext uri="{FF2B5EF4-FFF2-40B4-BE49-F238E27FC236}">
                <a16:creationId xmlns:a16="http://schemas.microsoft.com/office/drawing/2014/main" id="{3AD9D9AF-C103-41DC-A0A8-05AB84D669A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</xdr:row>
      <xdr:rowOff>79367</xdr:rowOff>
    </xdr:from>
    <xdr:to>
      <xdr:col>0</xdr:col>
      <xdr:colOff>8041143</xdr:colOff>
      <xdr:row>17</xdr:row>
      <xdr:rowOff>527410</xdr:rowOff>
    </xdr:to>
    <xdr:grpSp>
      <xdr:nvGrpSpPr>
        <xdr:cNvPr id="1502" name="Group 1501">
          <a:extLst>
            <a:ext uri="{FF2B5EF4-FFF2-40B4-BE49-F238E27FC236}">
              <a16:creationId xmlns:a16="http://schemas.microsoft.com/office/drawing/2014/main" id="{C0FC7238-8AF5-4326-BA43-21D3196EF385}"/>
            </a:ext>
          </a:extLst>
        </xdr:cNvPr>
        <xdr:cNvGrpSpPr/>
      </xdr:nvGrpSpPr>
      <xdr:grpSpPr>
        <a:xfrm>
          <a:off x="10947690057" y="87016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503" name="Group 1502">
            <a:extLst>
              <a:ext uri="{FF2B5EF4-FFF2-40B4-BE49-F238E27FC236}">
                <a16:creationId xmlns:a16="http://schemas.microsoft.com/office/drawing/2014/main" id="{26E5BE1C-8300-488C-BE28-5CF50E0B9B6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505" name="Group 1504">
              <a:extLst>
                <a:ext uri="{FF2B5EF4-FFF2-40B4-BE49-F238E27FC236}">
                  <a16:creationId xmlns:a16="http://schemas.microsoft.com/office/drawing/2014/main" id="{4EA3CBD7-3E15-4D0D-9B79-E4F7EAC831D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507" name="Group 1506">
                <a:extLst>
                  <a:ext uri="{FF2B5EF4-FFF2-40B4-BE49-F238E27FC236}">
                    <a16:creationId xmlns:a16="http://schemas.microsoft.com/office/drawing/2014/main" id="{16EFB7D0-EF23-4147-A5E6-07E89C93341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511" name="Group 1510">
                  <a:extLst>
                    <a:ext uri="{FF2B5EF4-FFF2-40B4-BE49-F238E27FC236}">
                      <a16:creationId xmlns:a16="http://schemas.microsoft.com/office/drawing/2014/main" id="{96FA1946-2C03-45E7-B989-F8B720F7C10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513" name="Rectangle: Rounded Corners 1512">
                    <a:extLst>
                      <a:ext uri="{FF2B5EF4-FFF2-40B4-BE49-F238E27FC236}">
                        <a16:creationId xmlns:a16="http://schemas.microsoft.com/office/drawing/2014/main" id="{6BEB9847-FC38-47AD-84E3-ED0425C9BBE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514" name="Group 1513">
                    <a:extLst>
                      <a:ext uri="{FF2B5EF4-FFF2-40B4-BE49-F238E27FC236}">
                        <a16:creationId xmlns:a16="http://schemas.microsoft.com/office/drawing/2014/main" id="{E3EF220A-9D73-4790-A1F5-0839EDB39843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7">
                  <xdr:nvSpPr>
                    <xdr:cNvPr id="1524" name="Rectangle: Rounded Corners 1523">
                      <a:extLst>
                        <a:ext uri="{FF2B5EF4-FFF2-40B4-BE49-F238E27FC236}">
                          <a16:creationId xmlns:a16="http://schemas.microsoft.com/office/drawing/2014/main" id="{13D482A0-5017-485C-9440-0E170ACBDC83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74C71E3-3BD2-4EB9-9DC0-562FE35281C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25" name="Rectangle: Rounded Corners 1524">
                      <a:extLst>
                        <a:ext uri="{FF2B5EF4-FFF2-40B4-BE49-F238E27FC236}">
                          <a16:creationId xmlns:a16="http://schemas.microsoft.com/office/drawing/2014/main" id="{E5CB0448-CA75-48D9-8EDC-6D9297DF44D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">
                  <xdr:nvSpPr>
                    <xdr:cNvPr id="1526" name="Rectangle: Rounded Corners 1525">
                      <a:extLst>
                        <a:ext uri="{FF2B5EF4-FFF2-40B4-BE49-F238E27FC236}">
                          <a16:creationId xmlns:a16="http://schemas.microsoft.com/office/drawing/2014/main" id="{F61BFA0A-4225-4C01-8515-9EF89A739DE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B078AEF-FEAC-44A2-BB2F-F9EE4532769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551-224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27" name="Rectangle: Rounded Corners 1526">
                      <a:extLst>
                        <a:ext uri="{FF2B5EF4-FFF2-40B4-BE49-F238E27FC236}">
                          <a16:creationId xmlns:a16="http://schemas.microsoft.com/office/drawing/2014/main" id="{4AF3D292-1A7D-452C-BDB3-DC9E635AA97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">
                <xdr:nvSpPr>
                  <xdr:cNvPr id="1515" name="Rectangle: Rounded Corners 1514">
                    <a:extLst>
                      <a:ext uri="{FF2B5EF4-FFF2-40B4-BE49-F238E27FC236}">
                        <a16:creationId xmlns:a16="http://schemas.microsoft.com/office/drawing/2014/main" id="{9803B2DE-4F87-4BFD-804B-CF5FCAF8E41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5003156-8F87-46C7-9C46-941B0C24F2B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 50 سانت دقت 0.01 (فک بلند 15 سانت)(اینچ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516" name="Group 1515">
                    <a:extLst>
                      <a:ext uri="{FF2B5EF4-FFF2-40B4-BE49-F238E27FC236}">
                        <a16:creationId xmlns:a16="http://schemas.microsoft.com/office/drawing/2014/main" id="{245E59BE-BD9F-45D0-9617-9F604977115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7">
                  <xdr:nvSpPr>
                    <xdr:cNvPr id="1521" name="Rectangle: Rounded Corners 1520">
                      <a:extLst>
                        <a:ext uri="{FF2B5EF4-FFF2-40B4-BE49-F238E27FC236}">
                          <a16:creationId xmlns:a16="http://schemas.microsoft.com/office/drawing/2014/main" id="{2813922C-C18A-42A6-B892-0F81D2BD216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536065E-6984-4AAB-98F0-60EF227EAE5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31,070,000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">
                  <xdr:nvSpPr>
                    <xdr:cNvPr id="1522" name="Rectangle: Rounded Corners 1521">
                      <a:extLst>
                        <a:ext uri="{FF2B5EF4-FFF2-40B4-BE49-F238E27FC236}">
                          <a16:creationId xmlns:a16="http://schemas.microsoft.com/office/drawing/2014/main" id="{C35F2784-75A4-4D71-93DB-379FAEDF8DB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7A24416-0E66-4475-92A6-737432AEE72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1106-502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23" name="Rectangle: Rounded Corners 1522">
                      <a:extLst>
                        <a:ext uri="{FF2B5EF4-FFF2-40B4-BE49-F238E27FC236}">
                          <a16:creationId xmlns:a16="http://schemas.microsoft.com/office/drawing/2014/main" id="{462307E9-823F-4FF9-9DD1-F80F6D8EA21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517" name="Group 1516">
                    <a:extLst>
                      <a:ext uri="{FF2B5EF4-FFF2-40B4-BE49-F238E27FC236}">
                        <a16:creationId xmlns:a16="http://schemas.microsoft.com/office/drawing/2014/main" id="{D2C0035E-43D3-4B35-BBF7-4D0E63A3165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">
                  <xdr:nvSpPr>
                    <xdr:cNvPr id="1518" name="Rectangle: Rounded Corners 1517">
                      <a:extLst>
                        <a:ext uri="{FF2B5EF4-FFF2-40B4-BE49-F238E27FC236}">
                          <a16:creationId xmlns:a16="http://schemas.microsoft.com/office/drawing/2014/main" id="{EC8C1C33-CA32-49C8-B536-A34DB715E4B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4CB07A4-9558-4B3F-9D40-9035EF21C54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">
                  <xdr:nvSpPr>
                    <xdr:cNvPr id="1519" name="Rectangle: Rounded Corners 1518">
                      <a:extLst>
                        <a:ext uri="{FF2B5EF4-FFF2-40B4-BE49-F238E27FC236}">
                          <a16:creationId xmlns:a16="http://schemas.microsoft.com/office/drawing/2014/main" id="{4CA58B1E-F289-405C-AA0B-AC1CE1DFC93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3C63500-D512-4036-89D7-519026AA3FD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20" name="Rectangle: Rounded Corners 1519">
                      <a:extLst>
                        <a:ext uri="{FF2B5EF4-FFF2-40B4-BE49-F238E27FC236}">
                          <a16:creationId xmlns:a16="http://schemas.microsoft.com/office/drawing/2014/main" id="{09208A71-9883-41FC-AD59-42F32931231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512" name="Rectangle: Rounded Corners 1511">
                  <a:extLst>
                    <a:ext uri="{FF2B5EF4-FFF2-40B4-BE49-F238E27FC236}">
                      <a16:creationId xmlns:a16="http://schemas.microsoft.com/office/drawing/2014/main" id="{6D65C6F2-DDC1-4224-A0D2-DCBA97BF149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508" name="Straight Connector 1507">
                <a:extLst>
                  <a:ext uri="{FF2B5EF4-FFF2-40B4-BE49-F238E27FC236}">
                    <a16:creationId xmlns:a16="http://schemas.microsoft.com/office/drawing/2014/main" id="{610A862E-9D05-4E40-A736-433CC7B660C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9" name="Straight Connector 1508">
                <a:extLst>
                  <a:ext uri="{FF2B5EF4-FFF2-40B4-BE49-F238E27FC236}">
                    <a16:creationId xmlns:a16="http://schemas.microsoft.com/office/drawing/2014/main" id="{0B69921D-52A1-40EB-9BFC-8BE54D57F06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0" name="Straight Connector 1509">
                <a:extLst>
                  <a:ext uri="{FF2B5EF4-FFF2-40B4-BE49-F238E27FC236}">
                    <a16:creationId xmlns:a16="http://schemas.microsoft.com/office/drawing/2014/main" id="{815D9857-068D-41C8-A3DF-54174FBDCD7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06" name="Rectangle: Rounded Corners 1505">
              <a:extLst>
                <a:ext uri="{FF2B5EF4-FFF2-40B4-BE49-F238E27FC236}">
                  <a16:creationId xmlns:a16="http://schemas.microsoft.com/office/drawing/2014/main" id="{0DD132C8-B515-4DAB-B43F-5C1B0AE9184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504" name="Rectangle: Rounded Corners 1503">
            <a:extLst>
              <a:ext uri="{FF2B5EF4-FFF2-40B4-BE49-F238E27FC236}">
                <a16:creationId xmlns:a16="http://schemas.microsoft.com/office/drawing/2014/main" id="{6FA8C8D2-D38C-4BE4-86B5-02C9ECE268D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</xdr:row>
      <xdr:rowOff>79367</xdr:rowOff>
    </xdr:from>
    <xdr:to>
      <xdr:col>0</xdr:col>
      <xdr:colOff>8041143</xdr:colOff>
      <xdr:row>18</xdr:row>
      <xdr:rowOff>527410</xdr:rowOff>
    </xdr:to>
    <xdr:grpSp>
      <xdr:nvGrpSpPr>
        <xdr:cNvPr id="1528" name="Group 1527">
          <a:extLst>
            <a:ext uri="{FF2B5EF4-FFF2-40B4-BE49-F238E27FC236}">
              <a16:creationId xmlns:a16="http://schemas.microsoft.com/office/drawing/2014/main" id="{75E62FB6-2830-43D1-BE44-045FA8CF4D55}"/>
            </a:ext>
          </a:extLst>
        </xdr:cNvPr>
        <xdr:cNvGrpSpPr/>
      </xdr:nvGrpSpPr>
      <xdr:grpSpPr>
        <a:xfrm>
          <a:off x="10947690057" y="92409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529" name="Group 1528">
            <a:extLst>
              <a:ext uri="{FF2B5EF4-FFF2-40B4-BE49-F238E27FC236}">
                <a16:creationId xmlns:a16="http://schemas.microsoft.com/office/drawing/2014/main" id="{C0BA80E9-BA46-47C6-B4DB-F233FE45E44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531" name="Group 1530">
              <a:extLst>
                <a:ext uri="{FF2B5EF4-FFF2-40B4-BE49-F238E27FC236}">
                  <a16:creationId xmlns:a16="http://schemas.microsoft.com/office/drawing/2014/main" id="{2F4139FA-4B45-46B9-A3D5-B5D8CDBB1FC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533" name="Group 1532">
                <a:extLst>
                  <a:ext uri="{FF2B5EF4-FFF2-40B4-BE49-F238E27FC236}">
                    <a16:creationId xmlns:a16="http://schemas.microsoft.com/office/drawing/2014/main" id="{7DB098AC-3023-446A-A365-C181ABA922F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537" name="Group 1536">
                  <a:extLst>
                    <a:ext uri="{FF2B5EF4-FFF2-40B4-BE49-F238E27FC236}">
                      <a16:creationId xmlns:a16="http://schemas.microsoft.com/office/drawing/2014/main" id="{1BC43519-209D-4990-8F71-61ADA95EE90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539" name="Rectangle: Rounded Corners 1538">
                    <a:extLst>
                      <a:ext uri="{FF2B5EF4-FFF2-40B4-BE49-F238E27FC236}">
                        <a16:creationId xmlns:a16="http://schemas.microsoft.com/office/drawing/2014/main" id="{5D62AD9D-A209-4A51-9DB6-2629896DDD1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540" name="Group 1539">
                    <a:extLst>
                      <a:ext uri="{FF2B5EF4-FFF2-40B4-BE49-F238E27FC236}">
                        <a16:creationId xmlns:a16="http://schemas.microsoft.com/office/drawing/2014/main" id="{E6B5F622-357B-4A03-83BC-F8DE974EFFC2}"/>
                      </a:ext>
                    </a:extLst>
                  </xdr:cNvPr>
                  <xdr:cNvGrpSpPr/>
                </xdr:nvGrpSpPr>
                <xdr:grpSpPr>
                  <a:xfrm>
                    <a:off x="11022733597" y="809933"/>
                    <a:ext cx="1764115" cy="352109"/>
                    <a:chOff x="11022733597" y="787708"/>
                    <a:chExt cx="1764115" cy="352109"/>
                  </a:xfrm>
                </xdr:grpSpPr>
                <xdr:sp macro="" textlink="Data!F18">
                  <xdr:nvSpPr>
                    <xdr:cNvPr id="1550" name="Rectangle: Rounded Corners 1549">
                      <a:extLst>
                        <a:ext uri="{FF2B5EF4-FFF2-40B4-BE49-F238E27FC236}">
                          <a16:creationId xmlns:a16="http://schemas.microsoft.com/office/drawing/2014/main" id="{16D4A5FE-A4FE-4BF6-BC8C-1BA8B0263FDB}"/>
                        </a:ext>
                      </a:extLst>
                    </xdr:cNvPr>
                    <xdr:cNvSpPr/>
                  </xdr:nvSpPr>
                  <xdr:spPr>
                    <a:xfrm>
                      <a:off x="11022733597" y="873117"/>
                      <a:ext cx="10351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382180-2744-4F4E-989A-2D0059E40D0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100,890,000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51" name="Rectangle: Rounded Corners 1550">
                      <a:extLst>
                        <a:ext uri="{FF2B5EF4-FFF2-40B4-BE49-F238E27FC236}">
                          <a16:creationId xmlns:a16="http://schemas.microsoft.com/office/drawing/2014/main" id="{645C19AB-6B9C-4B56-904C-11AF1A332AC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">
                  <xdr:nvSpPr>
                    <xdr:cNvPr id="1552" name="Rectangle: Rounded Corners 1551">
                      <a:extLst>
                        <a:ext uri="{FF2B5EF4-FFF2-40B4-BE49-F238E27FC236}">
                          <a16:creationId xmlns:a16="http://schemas.microsoft.com/office/drawing/2014/main" id="{7EDECAF9-7139-4B0E-93E4-63800940909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E369524-3CFA-4509-9F6C-672BBAA2DE5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500-506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53" name="Rectangle: Rounded Corners 1552">
                      <a:extLst>
                        <a:ext uri="{FF2B5EF4-FFF2-40B4-BE49-F238E27FC236}">
                          <a16:creationId xmlns:a16="http://schemas.microsoft.com/office/drawing/2014/main" id="{0BA6EC99-961C-4A52-A841-9029F57B241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">
                <xdr:nvSpPr>
                  <xdr:cNvPr id="1541" name="Rectangle: Rounded Corners 1540">
                    <a:extLst>
                      <a:ext uri="{FF2B5EF4-FFF2-40B4-BE49-F238E27FC236}">
                        <a16:creationId xmlns:a16="http://schemas.microsoft.com/office/drawing/2014/main" id="{0A8722BB-90ED-45E8-8EF9-F66BC050DBA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E51A909-CB23-4684-BAE8-37D0D663C12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 60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542" name="Group 1541">
                    <a:extLst>
                      <a:ext uri="{FF2B5EF4-FFF2-40B4-BE49-F238E27FC236}">
                        <a16:creationId xmlns:a16="http://schemas.microsoft.com/office/drawing/2014/main" id="{280473E2-31F6-4CC0-9C9A-90E6E6ECCCB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8">
                  <xdr:nvSpPr>
                    <xdr:cNvPr id="1547" name="Rectangle: Rounded Corners 1546">
                      <a:extLst>
                        <a:ext uri="{FF2B5EF4-FFF2-40B4-BE49-F238E27FC236}">
                          <a16:creationId xmlns:a16="http://schemas.microsoft.com/office/drawing/2014/main" id="{FD50D05F-9E5F-46FF-8687-D2001548C1D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4DF27B9-A6D5-4586-8FA7-A0DCE3F47E4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15,370,000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">
                  <xdr:nvSpPr>
                    <xdr:cNvPr id="1548" name="Rectangle: Rounded Corners 1547">
                      <a:extLst>
                        <a:ext uri="{FF2B5EF4-FFF2-40B4-BE49-F238E27FC236}">
                          <a16:creationId xmlns:a16="http://schemas.microsoft.com/office/drawing/2014/main" id="{14F334AF-6220-4561-9BA6-B2812F28FBA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18E48C5-81D2-4944-BAC0-C1303489AE3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1106-601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49" name="Rectangle: Rounded Corners 1548">
                      <a:extLst>
                        <a:ext uri="{FF2B5EF4-FFF2-40B4-BE49-F238E27FC236}">
                          <a16:creationId xmlns:a16="http://schemas.microsoft.com/office/drawing/2014/main" id="{2213EA69-B20E-41B4-9816-7BE7819B565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543" name="Group 1542">
                    <a:extLst>
                      <a:ext uri="{FF2B5EF4-FFF2-40B4-BE49-F238E27FC236}">
                        <a16:creationId xmlns:a16="http://schemas.microsoft.com/office/drawing/2014/main" id="{3FA4ACA6-2531-42D7-A1FA-BF9B8FA1235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">
                  <xdr:nvSpPr>
                    <xdr:cNvPr id="1544" name="Rectangle: Rounded Corners 1543">
                      <a:extLst>
                        <a:ext uri="{FF2B5EF4-FFF2-40B4-BE49-F238E27FC236}">
                          <a16:creationId xmlns:a16="http://schemas.microsoft.com/office/drawing/2014/main" id="{D8C9107E-5C42-4CC0-ABF3-01CCDC52C6B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49E8031-DFF1-496C-B542-8239E726E93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">
                  <xdr:nvSpPr>
                    <xdr:cNvPr id="1545" name="Rectangle: Rounded Corners 1544">
                      <a:extLst>
                        <a:ext uri="{FF2B5EF4-FFF2-40B4-BE49-F238E27FC236}">
                          <a16:creationId xmlns:a16="http://schemas.microsoft.com/office/drawing/2014/main" id="{D4436E8F-CEF0-4BA1-8146-2AC2C3D4B09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3E45559-AC1B-421E-B323-50EB533E7E4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46" name="Rectangle: Rounded Corners 1545">
                      <a:extLst>
                        <a:ext uri="{FF2B5EF4-FFF2-40B4-BE49-F238E27FC236}">
                          <a16:creationId xmlns:a16="http://schemas.microsoft.com/office/drawing/2014/main" id="{6B0A03FF-3A7E-4A4A-B0B5-672CACBE080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538" name="Rectangle: Rounded Corners 1537">
                  <a:extLst>
                    <a:ext uri="{FF2B5EF4-FFF2-40B4-BE49-F238E27FC236}">
                      <a16:creationId xmlns:a16="http://schemas.microsoft.com/office/drawing/2014/main" id="{615E9F21-158E-4134-A221-1314E84DECC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534" name="Straight Connector 1533">
                <a:extLst>
                  <a:ext uri="{FF2B5EF4-FFF2-40B4-BE49-F238E27FC236}">
                    <a16:creationId xmlns:a16="http://schemas.microsoft.com/office/drawing/2014/main" id="{F56FB456-5CA0-4195-8B3B-D842B1E62FC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35" name="Straight Connector 1534">
                <a:extLst>
                  <a:ext uri="{FF2B5EF4-FFF2-40B4-BE49-F238E27FC236}">
                    <a16:creationId xmlns:a16="http://schemas.microsoft.com/office/drawing/2014/main" id="{F1AD66BC-FD4D-4CF9-AEDC-1B959D0CA39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36" name="Straight Connector 1535">
                <a:extLst>
                  <a:ext uri="{FF2B5EF4-FFF2-40B4-BE49-F238E27FC236}">
                    <a16:creationId xmlns:a16="http://schemas.microsoft.com/office/drawing/2014/main" id="{4C821FB6-C0D8-4B8A-858E-B073477B643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32" name="Rectangle: Rounded Corners 1531">
              <a:extLst>
                <a:ext uri="{FF2B5EF4-FFF2-40B4-BE49-F238E27FC236}">
                  <a16:creationId xmlns:a16="http://schemas.microsoft.com/office/drawing/2014/main" id="{860E924C-9D15-4576-9D45-705290B9368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530" name="Rectangle: Rounded Corners 1529">
            <a:extLst>
              <a:ext uri="{FF2B5EF4-FFF2-40B4-BE49-F238E27FC236}">
                <a16:creationId xmlns:a16="http://schemas.microsoft.com/office/drawing/2014/main" id="{9E8800B0-D79A-48C0-837E-BEC429A6282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</xdr:row>
      <xdr:rowOff>79367</xdr:rowOff>
    </xdr:from>
    <xdr:to>
      <xdr:col>0</xdr:col>
      <xdr:colOff>8041143</xdr:colOff>
      <xdr:row>19</xdr:row>
      <xdr:rowOff>527410</xdr:rowOff>
    </xdr:to>
    <xdr:grpSp>
      <xdr:nvGrpSpPr>
        <xdr:cNvPr id="1554" name="Group 1553">
          <a:extLst>
            <a:ext uri="{FF2B5EF4-FFF2-40B4-BE49-F238E27FC236}">
              <a16:creationId xmlns:a16="http://schemas.microsoft.com/office/drawing/2014/main" id="{7DC7E160-DF4D-40EC-8A4E-77443F164620}"/>
            </a:ext>
          </a:extLst>
        </xdr:cNvPr>
        <xdr:cNvGrpSpPr/>
      </xdr:nvGrpSpPr>
      <xdr:grpSpPr>
        <a:xfrm>
          <a:off x="10947690057" y="97802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555" name="Group 1554">
            <a:extLst>
              <a:ext uri="{FF2B5EF4-FFF2-40B4-BE49-F238E27FC236}">
                <a16:creationId xmlns:a16="http://schemas.microsoft.com/office/drawing/2014/main" id="{46FD1505-4CC1-407F-BE78-0B1050C37DF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557" name="Group 1556">
              <a:extLst>
                <a:ext uri="{FF2B5EF4-FFF2-40B4-BE49-F238E27FC236}">
                  <a16:creationId xmlns:a16="http://schemas.microsoft.com/office/drawing/2014/main" id="{D78192ED-D780-41F2-B26F-F7376D81C1C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559" name="Group 1558">
                <a:extLst>
                  <a:ext uri="{FF2B5EF4-FFF2-40B4-BE49-F238E27FC236}">
                    <a16:creationId xmlns:a16="http://schemas.microsoft.com/office/drawing/2014/main" id="{6727AAFF-4C95-41F3-83AF-429A5FEB826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563" name="Group 1562">
                  <a:extLst>
                    <a:ext uri="{FF2B5EF4-FFF2-40B4-BE49-F238E27FC236}">
                      <a16:creationId xmlns:a16="http://schemas.microsoft.com/office/drawing/2014/main" id="{1D46F903-AB32-4F14-8BBC-676104D5328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565" name="Rectangle: Rounded Corners 1564">
                    <a:extLst>
                      <a:ext uri="{FF2B5EF4-FFF2-40B4-BE49-F238E27FC236}">
                        <a16:creationId xmlns:a16="http://schemas.microsoft.com/office/drawing/2014/main" id="{B7488B4D-8AC9-40EE-A6C8-D2C71622551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566" name="Group 1565">
                    <a:extLst>
                      <a:ext uri="{FF2B5EF4-FFF2-40B4-BE49-F238E27FC236}">
                        <a16:creationId xmlns:a16="http://schemas.microsoft.com/office/drawing/2014/main" id="{1AF98CCE-D3CC-4385-B79B-880CFA881E26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9">
                  <xdr:nvSpPr>
                    <xdr:cNvPr id="1576" name="Rectangle: Rounded Corners 1575">
                      <a:extLst>
                        <a:ext uri="{FF2B5EF4-FFF2-40B4-BE49-F238E27FC236}">
                          <a16:creationId xmlns:a16="http://schemas.microsoft.com/office/drawing/2014/main" id="{071A9AA0-745F-49FA-A9F6-E252EF0DB41D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432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7B7957F-4A24-44E0-A5CB-BDFD1C614F6B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186,780,000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77" name="Rectangle: Rounded Corners 1576">
                      <a:extLst>
                        <a:ext uri="{FF2B5EF4-FFF2-40B4-BE49-F238E27FC236}">
                          <a16:creationId xmlns:a16="http://schemas.microsoft.com/office/drawing/2014/main" id="{33CFE8C2-0B19-4593-A525-83CBF1D380A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">
                  <xdr:nvSpPr>
                    <xdr:cNvPr id="1578" name="Rectangle: Rounded Corners 1577">
                      <a:extLst>
                        <a:ext uri="{FF2B5EF4-FFF2-40B4-BE49-F238E27FC236}">
                          <a16:creationId xmlns:a16="http://schemas.microsoft.com/office/drawing/2014/main" id="{E134C3F3-7F8D-4772-B59C-EA714554B3F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FE499EC-4B1D-4EF0-97A2-C476C3DB687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500-507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79" name="Rectangle: Rounded Corners 1578">
                      <a:extLst>
                        <a:ext uri="{FF2B5EF4-FFF2-40B4-BE49-F238E27FC236}">
                          <a16:creationId xmlns:a16="http://schemas.microsoft.com/office/drawing/2014/main" id="{8ACBA106-F836-415B-8E2D-8B6C29F1DE2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">
                <xdr:nvSpPr>
                  <xdr:cNvPr id="1567" name="Rectangle: Rounded Corners 1566">
                    <a:extLst>
                      <a:ext uri="{FF2B5EF4-FFF2-40B4-BE49-F238E27FC236}">
                        <a16:creationId xmlns:a16="http://schemas.microsoft.com/office/drawing/2014/main" id="{478FB4C3-D312-4865-BDA7-60F3748D6E4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BF5EBBF-4894-4934-9424-1D978530AEA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 100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568" name="Group 1567">
                    <a:extLst>
                      <a:ext uri="{FF2B5EF4-FFF2-40B4-BE49-F238E27FC236}">
                        <a16:creationId xmlns:a16="http://schemas.microsoft.com/office/drawing/2014/main" id="{38EF0958-0EE0-4F9C-8CDD-30A9ED3549E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9">
                  <xdr:nvSpPr>
                    <xdr:cNvPr id="1573" name="Rectangle: Rounded Corners 1572">
                      <a:extLst>
                        <a:ext uri="{FF2B5EF4-FFF2-40B4-BE49-F238E27FC236}">
                          <a16:creationId xmlns:a16="http://schemas.microsoft.com/office/drawing/2014/main" id="{72019D36-200F-4B72-99BA-E8ECB5460BB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1A0045-F459-4C75-9959-6D74DFBF86C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37,720,000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">
                  <xdr:nvSpPr>
                    <xdr:cNvPr id="1574" name="Rectangle: Rounded Corners 1573">
                      <a:extLst>
                        <a:ext uri="{FF2B5EF4-FFF2-40B4-BE49-F238E27FC236}">
                          <a16:creationId xmlns:a16="http://schemas.microsoft.com/office/drawing/2014/main" id="{A71EDA04-9379-4D3A-80F2-4B74504D908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1C4A2EF-B61A-4137-B191-FC67AA36349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1106-1002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75" name="Rectangle: Rounded Corners 1574">
                      <a:extLst>
                        <a:ext uri="{FF2B5EF4-FFF2-40B4-BE49-F238E27FC236}">
                          <a16:creationId xmlns:a16="http://schemas.microsoft.com/office/drawing/2014/main" id="{B28620CD-A50C-42D4-B2E7-034442AFD64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569" name="Group 1568">
                    <a:extLst>
                      <a:ext uri="{FF2B5EF4-FFF2-40B4-BE49-F238E27FC236}">
                        <a16:creationId xmlns:a16="http://schemas.microsoft.com/office/drawing/2014/main" id="{3AA92A57-DF95-422A-9C64-104AF8993FC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">
                  <xdr:nvSpPr>
                    <xdr:cNvPr id="1570" name="Rectangle: Rounded Corners 1569">
                      <a:extLst>
                        <a:ext uri="{FF2B5EF4-FFF2-40B4-BE49-F238E27FC236}">
                          <a16:creationId xmlns:a16="http://schemas.microsoft.com/office/drawing/2014/main" id="{DD7968E9-158D-48DF-934D-CA506F390A6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A211D2F-B6AE-4EE7-AD53-449760411F7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">
                  <xdr:nvSpPr>
                    <xdr:cNvPr id="1571" name="Rectangle: Rounded Corners 1570">
                      <a:extLst>
                        <a:ext uri="{FF2B5EF4-FFF2-40B4-BE49-F238E27FC236}">
                          <a16:creationId xmlns:a16="http://schemas.microsoft.com/office/drawing/2014/main" id="{3AE0453D-40F8-486B-8905-248AC6A47F0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F3F561D-93BE-432E-BAFC-7F2C20D0C11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72" name="Rectangle: Rounded Corners 1571">
                      <a:extLst>
                        <a:ext uri="{FF2B5EF4-FFF2-40B4-BE49-F238E27FC236}">
                          <a16:creationId xmlns:a16="http://schemas.microsoft.com/office/drawing/2014/main" id="{0C7FF725-9F6F-4D69-A925-EAD0BE29090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564" name="Rectangle: Rounded Corners 1563">
                  <a:extLst>
                    <a:ext uri="{FF2B5EF4-FFF2-40B4-BE49-F238E27FC236}">
                      <a16:creationId xmlns:a16="http://schemas.microsoft.com/office/drawing/2014/main" id="{62CCCFB1-4525-444D-9FF2-935324E3046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560" name="Straight Connector 1559">
                <a:extLst>
                  <a:ext uri="{FF2B5EF4-FFF2-40B4-BE49-F238E27FC236}">
                    <a16:creationId xmlns:a16="http://schemas.microsoft.com/office/drawing/2014/main" id="{ECD4ACAE-06DA-4574-836D-BE4404619C9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1" name="Straight Connector 1560">
                <a:extLst>
                  <a:ext uri="{FF2B5EF4-FFF2-40B4-BE49-F238E27FC236}">
                    <a16:creationId xmlns:a16="http://schemas.microsoft.com/office/drawing/2014/main" id="{6BD148DC-7B5A-461B-AAC8-95E8422CE18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2" name="Straight Connector 1561">
                <a:extLst>
                  <a:ext uri="{FF2B5EF4-FFF2-40B4-BE49-F238E27FC236}">
                    <a16:creationId xmlns:a16="http://schemas.microsoft.com/office/drawing/2014/main" id="{92B425EF-1036-415B-9739-E1AA6A68917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58" name="Rectangle: Rounded Corners 1557">
              <a:extLst>
                <a:ext uri="{FF2B5EF4-FFF2-40B4-BE49-F238E27FC236}">
                  <a16:creationId xmlns:a16="http://schemas.microsoft.com/office/drawing/2014/main" id="{F049ECCE-B0E7-4CDD-B244-517B5749E11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556" name="Rectangle: Rounded Corners 1555">
            <a:extLst>
              <a:ext uri="{FF2B5EF4-FFF2-40B4-BE49-F238E27FC236}">
                <a16:creationId xmlns:a16="http://schemas.microsoft.com/office/drawing/2014/main" id="{4F255DB6-A875-428E-B09A-4B96D17463A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20</xdr:row>
      <xdr:rowOff>79367</xdr:rowOff>
    </xdr:from>
    <xdr:to>
      <xdr:col>0</xdr:col>
      <xdr:colOff>8041143</xdr:colOff>
      <xdr:row>20</xdr:row>
      <xdr:rowOff>527410</xdr:rowOff>
    </xdr:to>
    <xdr:grpSp>
      <xdr:nvGrpSpPr>
        <xdr:cNvPr id="1580" name="Group 1579">
          <a:extLst>
            <a:ext uri="{FF2B5EF4-FFF2-40B4-BE49-F238E27FC236}">
              <a16:creationId xmlns:a16="http://schemas.microsoft.com/office/drawing/2014/main" id="{7A6D32A3-905F-4D02-AC00-BC639F616777}"/>
            </a:ext>
          </a:extLst>
        </xdr:cNvPr>
        <xdr:cNvGrpSpPr/>
      </xdr:nvGrpSpPr>
      <xdr:grpSpPr>
        <a:xfrm>
          <a:off x="10947690057" y="103194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581" name="Group 1580">
            <a:extLst>
              <a:ext uri="{FF2B5EF4-FFF2-40B4-BE49-F238E27FC236}">
                <a16:creationId xmlns:a16="http://schemas.microsoft.com/office/drawing/2014/main" id="{2B140E57-CE3D-4C32-A9A7-77CBD39344B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583" name="Group 1582">
              <a:extLst>
                <a:ext uri="{FF2B5EF4-FFF2-40B4-BE49-F238E27FC236}">
                  <a16:creationId xmlns:a16="http://schemas.microsoft.com/office/drawing/2014/main" id="{C17A0604-A6E2-432E-8D00-0B6B46D730C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585" name="Group 1584">
                <a:extLst>
                  <a:ext uri="{FF2B5EF4-FFF2-40B4-BE49-F238E27FC236}">
                    <a16:creationId xmlns:a16="http://schemas.microsoft.com/office/drawing/2014/main" id="{D44BC89F-F2FE-467A-AA27-B279974D0F0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589" name="Group 1588">
                  <a:extLst>
                    <a:ext uri="{FF2B5EF4-FFF2-40B4-BE49-F238E27FC236}">
                      <a16:creationId xmlns:a16="http://schemas.microsoft.com/office/drawing/2014/main" id="{22581A93-CBB6-4D1B-BAF8-962FEFB3E37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591" name="Rectangle: Rounded Corners 1590">
                    <a:extLst>
                      <a:ext uri="{FF2B5EF4-FFF2-40B4-BE49-F238E27FC236}">
                        <a16:creationId xmlns:a16="http://schemas.microsoft.com/office/drawing/2014/main" id="{0EB89D14-F6AC-49C3-8B0D-4FDA3786F6A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592" name="Group 1591">
                    <a:extLst>
                      <a:ext uri="{FF2B5EF4-FFF2-40B4-BE49-F238E27FC236}">
                        <a16:creationId xmlns:a16="http://schemas.microsoft.com/office/drawing/2014/main" id="{ABB2C8ED-5CC4-4319-9C19-0A43573A0AED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0">
                  <xdr:nvSpPr>
                    <xdr:cNvPr id="1602" name="Rectangle: Rounded Corners 1601">
                      <a:extLst>
                        <a:ext uri="{FF2B5EF4-FFF2-40B4-BE49-F238E27FC236}">
                          <a16:creationId xmlns:a16="http://schemas.microsoft.com/office/drawing/2014/main" id="{499F9D8A-D0BA-4BE3-A457-0610267BC25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2C1A0C1-64CC-47F7-B65F-6A0CEEF11F7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03" name="Rectangle: Rounded Corners 1602">
                      <a:extLst>
                        <a:ext uri="{FF2B5EF4-FFF2-40B4-BE49-F238E27FC236}">
                          <a16:creationId xmlns:a16="http://schemas.microsoft.com/office/drawing/2014/main" id="{24E85F40-8DEB-49DE-B92C-ABDB6D49546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">
                  <xdr:nvSpPr>
                    <xdr:cNvPr id="1604" name="Rectangle: Rounded Corners 1603">
                      <a:extLst>
                        <a:ext uri="{FF2B5EF4-FFF2-40B4-BE49-F238E27FC236}">
                          <a16:creationId xmlns:a16="http://schemas.microsoft.com/office/drawing/2014/main" id="{BB797EB2-11D2-4DBC-A40A-4739C722751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91BEFA-5573-4812-8927-57979F566C1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05" name="Rectangle: Rounded Corners 1604">
                      <a:extLst>
                        <a:ext uri="{FF2B5EF4-FFF2-40B4-BE49-F238E27FC236}">
                          <a16:creationId xmlns:a16="http://schemas.microsoft.com/office/drawing/2014/main" id="{1CC18988-96C3-40E0-A6D2-B34300DD8EC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">
                <xdr:nvSpPr>
                  <xdr:cNvPr id="1593" name="Rectangle: Rounded Corners 1592">
                    <a:extLst>
                      <a:ext uri="{FF2B5EF4-FFF2-40B4-BE49-F238E27FC236}">
                        <a16:creationId xmlns:a16="http://schemas.microsoft.com/office/drawing/2014/main" id="{A08F58D1-1049-49B3-BEB2-52B09511F79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2F7463D-3AE4-4121-8566-549B50A8E8B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داخل / خارج سرتعویض شو 30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594" name="Group 1593">
                    <a:extLst>
                      <a:ext uri="{FF2B5EF4-FFF2-40B4-BE49-F238E27FC236}">
                        <a16:creationId xmlns:a16="http://schemas.microsoft.com/office/drawing/2014/main" id="{2402D088-DE19-4B1E-8E87-1499416457D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20">
                  <xdr:nvSpPr>
                    <xdr:cNvPr id="1599" name="Rectangle: Rounded Corners 1598">
                      <a:extLst>
                        <a:ext uri="{FF2B5EF4-FFF2-40B4-BE49-F238E27FC236}">
                          <a16:creationId xmlns:a16="http://schemas.microsoft.com/office/drawing/2014/main" id="{C9838346-2DC4-4F80-8E62-3B57F45EB52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264D31F-5249-4C18-9F2D-AD87B219A92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29,690,000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">
                  <xdr:nvSpPr>
                    <xdr:cNvPr id="1600" name="Rectangle: Rounded Corners 1599">
                      <a:extLst>
                        <a:ext uri="{FF2B5EF4-FFF2-40B4-BE49-F238E27FC236}">
                          <a16:creationId xmlns:a16="http://schemas.microsoft.com/office/drawing/2014/main" id="{68FCEFA6-8166-4F7D-97D5-E89DA465A09B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E147FF-E7DC-451A-9410-588D22B25D5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1530-300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01" name="Rectangle: Rounded Corners 1600">
                      <a:extLst>
                        <a:ext uri="{FF2B5EF4-FFF2-40B4-BE49-F238E27FC236}">
                          <a16:creationId xmlns:a16="http://schemas.microsoft.com/office/drawing/2014/main" id="{B1EB7473-E264-4AA8-9A58-561B3C30408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595" name="Group 1594">
                    <a:extLst>
                      <a:ext uri="{FF2B5EF4-FFF2-40B4-BE49-F238E27FC236}">
                        <a16:creationId xmlns:a16="http://schemas.microsoft.com/office/drawing/2014/main" id="{D03A4781-CA28-418B-9B15-CCA04BD4B0E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">
                  <xdr:nvSpPr>
                    <xdr:cNvPr id="1596" name="Rectangle: Rounded Corners 1595">
                      <a:extLst>
                        <a:ext uri="{FF2B5EF4-FFF2-40B4-BE49-F238E27FC236}">
                          <a16:creationId xmlns:a16="http://schemas.microsoft.com/office/drawing/2014/main" id="{DDAE0473-49C6-4531-9973-B8B7A301752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A1AAB0-6DDC-484A-B8FC-D11E3E22707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">
                  <xdr:nvSpPr>
                    <xdr:cNvPr id="1597" name="Rectangle: Rounded Corners 1596">
                      <a:extLst>
                        <a:ext uri="{FF2B5EF4-FFF2-40B4-BE49-F238E27FC236}">
                          <a16:creationId xmlns:a16="http://schemas.microsoft.com/office/drawing/2014/main" id="{4C003725-5737-4852-870B-D86196A58BF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AA5CD43-A33C-4321-A421-35DCF5324F2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598" name="Rectangle: Rounded Corners 1597">
                      <a:extLst>
                        <a:ext uri="{FF2B5EF4-FFF2-40B4-BE49-F238E27FC236}">
                          <a16:creationId xmlns:a16="http://schemas.microsoft.com/office/drawing/2014/main" id="{74981FA2-07CB-4323-9F85-F9B3FA3DEC8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590" name="Rectangle: Rounded Corners 1589">
                  <a:extLst>
                    <a:ext uri="{FF2B5EF4-FFF2-40B4-BE49-F238E27FC236}">
                      <a16:creationId xmlns:a16="http://schemas.microsoft.com/office/drawing/2014/main" id="{2EECA53B-C628-45A7-ADCF-4A6801D44B1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586" name="Straight Connector 1585">
                <a:extLst>
                  <a:ext uri="{FF2B5EF4-FFF2-40B4-BE49-F238E27FC236}">
                    <a16:creationId xmlns:a16="http://schemas.microsoft.com/office/drawing/2014/main" id="{FD7D3B88-4ED8-460E-A8D8-E528D54D0E6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87" name="Straight Connector 1586">
                <a:extLst>
                  <a:ext uri="{FF2B5EF4-FFF2-40B4-BE49-F238E27FC236}">
                    <a16:creationId xmlns:a16="http://schemas.microsoft.com/office/drawing/2014/main" id="{DC56AAD2-E451-443D-B95A-12AA8DD3914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88" name="Straight Connector 1587">
                <a:extLst>
                  <a:ext uri="{FF2B5EF4-FFF2-40B4-BE49-F238E27FC236}">
                    <a16:creationId xmlns:a16="http://schemas.microsoft.com/office/drawing/2014/main" id="{F2A266D8-B396-46B1-86E5-E9BD6CE5580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84" name="Rectangle: Rounded Corners 1583">
              <a:extLst>
                <a:ext uri="{FF2B5EF4-FFF2-40B4-BE49-F238E27FC236}">
                  <a16:creationId xmlns:a16="http://schemas.microsoft.com/office/drawing/2014/main" id="{0C6BAB88-192C-49A8-876B-0561B4811E1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582" name="Rectangle: Rounded Corners 1581">
            <a:extLst>
              <a:ext uri="{FF2B5EF4-FFF2-40B4-BE49-F238E27FC236}">
                <a16:creationId xmlns:a16="http://schemas.microsoft.com/office/drawing/2014/main" id="{8BC87F13-0FDE-4470-AB5D-688843C1B44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</xdr:row>
      <xdr:rowOff>79367</xdr:rowOff>
    </xdr:from>
    <xdr:to>
      <xdr:col>0</xdr:col>
      <xdr:colOff>8041143</xdr:colOff>
      <xdr:row>21</xdr:row>
      <xdr:rowOff>527410</xdr:rowOff>
    </xdr:to>
    <xdr:grpSp>
      <xdr:nvGrpSpPr>
        <xdr:cNvPr id="1606" name="Group 1605">
          <a:extLst>
            <a:ext uri="{FF2B5EF4-FFF2-40B4-BE49-F238E27FC236}">
              <a16:creationId xmlns:a16="http://schemas.microsoft.com/office/drawing/2014/main" id="{0DBB006F-4487-459A-B805-B20AEAC06DD6}"/>
            </a:ext>
          </a:extLst>
        </xdr:cNvPr>
        <xdr:cNvGrpSpPr/>
      </xdr:nvGrpSpPr>
      <xdr:grpSpPr>
        <a:xfrm>
          <a:off x="10947690057" y="108587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607" name="Group 1606">
            <a:extLst>
              <a:ext uri="{FF2B5EF4-FFF2-40B4-BE49-F238E27FC236}">
                <a16:creationId xmlns:a16="http://schemas.microsoft.com/office/drawing/2014/main" id="{EB6C7F79-CE21-4265-A794-6F51DECCC75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609" name="Group 1608">
              <a:extLst>
                <a:ext uri="{FF2B5EF4-FFF2-40B4-BE49-F238E27FC236}">
                  <a16:creationId xmlns:a16="http://schemas.microsoft.com/office/drawing/2014/main" id="{86EE213A-222B-4596-AE5E-8E5978DBE79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611" name="Group 1610">
                <a:extLst>
                  <a:ext uri="{FF2B5EF4-FFF2-40B4-BE49-F238E27FC236}">
                    <a16:creationId xmlns:a16="http://schemas.microsoft.com/office/drawing/2014/main" id="{F138021A-4272-4F3A-9DE7-23D264FF7BD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615" name="Group 1614">
                  <a:extLst>
                    <a:ext uri="{FF2B5EF4-FFF2-40B4-BE49-F238E27FC236}">
                      <a16:creationId xmlns:a16="http://schemas.microsoft.com/office/drawing/2014/main" id="{DA36C0EB-657D-4142-B589-C7EAE9A51C1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617" name="Rectangle: Rounded Corners 1616">
                    <a:extLst>
                      <a:ext uri="{FF2B5EF4-FFF2-40B4-BE49-F238E27FC236}">
                        <a16:creationId xmlns:a16="http://schemas.microsoft.com/office/drawing/2014/main" id="{F795C2F6-0CE8-4276-8F0C-67F9A423BB9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618" name="Group 1617">
                    <a:extLst>
                      <a:ext uri="{FF2B5EF4-FFF2-40B4-BE49-F238E27FC236}">
                        <a16:creationId xmlns:a16="http://schemas.microsoft.com/office/drawing/2014/main" id="{B8E0F4E9-256E-4BB8-8001-5696B03E640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">
                  <xdr:nvSpPr>
                    <xdr:cNvPr id="1628" name="Rectangle: Rounded Corners 1627">
                      <a:extLst>
                        <a:ext uri="{FF2B5EF4-FFF2-40B4-BE49-F238E27FC236}">
                          <a16:creationId xmlns:a16="http://schemas.microsoft.com/office/drawing/2014/main" id="{F8D4DA67-0131-455B-B4B4-905BE945BC3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6C114A2-34C4-4CBE-B9DA-3BDA357F4E6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29" name="Rectangle: Rounded Corners 1628">
                      <a:extLst>
                        <a:ext uri="{FF2B5EF4-FFF2-40B4-BE49-F238E27FC236}">
                          <a16:creationId xmlns:a16="http://schemas.microsoft.com/office/drawing/2014/main" id="{04900AB5-6EFF-4F07-8D3C-1E2C5A61706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">
                  <xdr:nvSpPr>
                    <xdr:cNvPr id="1630" name="Rectangle: Rounded Corners 1629">
                      <a:extLst>
                        <a:ext uri="{FF2B5EF4-FFF2-40B4-BE49-F238E27FC236}">
                          <a16:creationId xmlns:a16="http://schemas.microsoft.com/office/drawing/2014/main" id="{F9825240-0936-4748-ADC7-A182CEEEEDF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4DD80E4-0465-4425-9986-AECB9C4AEC4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31" name="Rectangle: Rounded Corners 1630">
                      <a:extLst>
                        <a:ext uri="{FF2B5EF4-FFF2-40B4-BE49-F238E27FC236}">
                          <a16:creationId xmlns:a16="http://schemas.microsoft.com/office/drawing/2014/main" id="{76DA0A1E-1351-4674-ACE0-2A239F2CAAA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">
                <xdr:nvSpPr>
                  <xdr:cNvPr id="1619" name="Rectangle: Rounded Corners 1618">
                    <a:extLst>
                      <a:ext uri="{FF2B5EF4-FFF2-40B4-BE49-F238E27FC236}">
                        <a16:creationId xmlns:a16="http://schemas.microsoft.com/office/drawing/2014/main" id="{1454B32E-3A47-4BE0-97CE-899E15F7755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23A99DA-2BAE-4D73-BB10-3B28FA924F2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داخل شیار 20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620" name="Group 1619">
                    <a:extLst>
                      <a:ext uri="{FF2B5EF4-FFF2-40B4-BE49-F238E27FC236}">
                        <a16:creationId xmlns:a16="http://schemas.microsoft.com/office/drawing/2014/main" id="{44B83E0E-67CB-4C05-B181-16A12C183C8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1">
                  <xdr:nvSpPr>
                    <xdr:cNvPr id="1625" name="Rectangle: Rounded Corners 1624">
                      <a:extLst>
                        <a:ext uri="{FF2B5EF4-FFF2-40B4-BE49-F238E27FC236}">
                          <a16:creationId xmlns:a16="http://schemas.microsoft.com/office/drawing/2014/main" id="{0DB281C0-9925-41BC-BCF7-F5970891105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455A7E-76DA-4EE7-A1DB-27674066CB6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19,500,000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">
                  <xdr:nvSpPr>
                    <xdr:cNvPr id="1626" name="Rectangle: Rounded Corners 1625">
                      <a:extLst>
                        <a:ext uri="{FF2B5EF4-FFF2-40B4-BE49-F238E27FC236}">
                          <a16:creationId xmlns:a16="http://schemas.microsoft.com/office/drawing/2014/main" id="{43D914CC-BFC1-415E-B5CA-B00578BBDEC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09904F-3B9E-4733-9E8A-0A1D938D888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1176-200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27" name="Rectangle: Rounded Corners 1626">
                      <a:extLst>
                        <a:ext uri="{FF2B5EF4-FFF2-40B4-BE49-F238E27FC236}">
                          <a16:creationId xmlns:a16="http://schemas.microsoft.com/office/drawing/2014/main" id="{E4D02773-5219-4D85-A952-2A799B9B71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621" name="Group 1620">
                    <a:extLst>
                      <a:ext uri="{FF2B5EF4-FFF2-40B4-BE49-F238E27FC236}">
                        <a16:creationId xmlns:a16="http://schemas.microsoft.com/office/drawing/2014/main" id="{8C252F9A-273E-4D6E-B378-184B2D2312F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1">
                  <xdr:nvSpPr>
                    <xdr:cNvPr id="1622" name="Rectangle: Rounded Corners 1621">
                      <a:extLst>
                        <a:ext uri="{FF2B5EF4-FFF2-40B4-BE49-F238E27FC236}">
                          <a16:creationId xmlns:a16="http://schemas.microsoft.com/office/drawing/2014/main" id="{5B45117D-9BD1-43DC-AE8B-90B7CCAB467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743E81-8341-4CD8-AF53-12E3805A934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">
                  <xdr:nvSpPr>
                    <xdr:cNvPr id="1623" name="Rectangle: Rounded Corners 1622">
                      <a:extLst>
                        <a:ext uri="{FF2B5EF4-FFF2-40B4-BE49-F238E27FC236}">
                          <a16:creationId xmlns:a16="http://schemas.microsoft.com/office/drawing/2014/main" id="{0C273A13-7606-46EC-A01E-54998F51F9B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C41EB0B-016F-4D9E-891A-A369FAB5B3A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24" name="Rectangle: Rounded Corners 1623">
                      <a:extLst>
                        <a:ext uri="{FF2B5EF4-FFF2-40B4-BE49-F238E27FC236}">
                          <a16:creationId xmlns:a16="http://schemas.microsoft.com/office/drawing/2014/main" id="{F6BC4197-2146-4CB7-9D44-A042C4C03AA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616" name="Rectangle: Rounded Corners 1615">
                  <a:extLst>
                    <a:ext uri="{FF2B5EF4-FFF2-40B4-BE49-F238E27FC236}">
                      <a16:creationId xmlns:a16="http://schemas.microsoft.com/office/drawing/2014/main" id="{6283D116-65AC-4892-ABD4-3CEA6F9026B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612" name="Straight Connector 1611">
                <a:extLst>
                  <a:ext uri="{FF2B5EF4-FFF2-40B4-BE49-F238E27FC236}">
                    <a16:creationId xmlns:a16="http://schemas.microsoft.com/office/drawing/2014/main" id="{80E63991-76E6-400B-B9E3-A2B3236C040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13" name="Straight Connector 1612">
                <a:extLst>
                  <a:ext uri="{FF2B5EF4-FFF2-40B4-BE49-F238E27FC236}">
                    <a16:creationId xmlns:a16="http://schemas.microsoft.com/office/drawing/2014/main" id="{FD61417E-701B-443A-A97D-D5010BDF62C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14" name="Straight Connector 1613">
                <a:extLst>
                  <a:ext uri="{FF2B5EF4-FFF2-40B4-BE49-F238E27FC236}">
                    <a16:creationId xmlns:a16="http://schemas.microsoft.com/office/drawing/2014/main" id="{33EF41FC-671C-40E7-8022-788F9E4AE75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10" name="Rectangle: Rounded Corners 1609">
              <a:extLst>
                <a:ext uri="{FF2B5EF4-FFF2-40B4-BE49-F238E27FC236}">
                  <a16:creationId xmlns:a16="http://schemas.microsoft.com/office/drawing/2014/main" id="{F60FD4FD-9BAF-40AE-9D16-602F29C56B5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608" name="Rectangle: Rounded Corners 1607">
            <a:extLst>
              <a:ext uri="{FF2B5EF4-FFF2-40B4-BE49-F238E27FC236}">
                <a16:creationId xmlns:a16="http://schemas.microsoft.com/office/drawing/2014/main" id="{4A13D94C-5C75-4EF7-89D1-E23E09BD3F8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</xdr:row>
      <xdr:rowOff>79367</xdr:rowOff>
    </xdr:from>
    <xdr:to>
      <xdr:col>0</xdr:col>
      <xdr:colOff>8041143</xdr:colOff>
      <xdr:row>22</xdr:row>
      <xdr:rowOff>527410</xdr:rowOff>
    </xdr:to>
    <xdr:grpSp>
      <xdr:nvGrpSpPr>
        <xdr:cNvPr id="1632" name="Group 1631">
          <a:extLst>
            <a:ext uri="{FF2B5EF4-FFF2-40B4-BE49-F238E27FC236}">
              <a16:creationId xmlns:a16="http://schemas.microsoft.com/office/drawing/2014/main" id="{676EA779-45BB-4079-BBC9-9DF80B177A2E}"/>
            </a:ext>
          </a:extLst>
        </xdr:cNvPr>
        <xdr:cNvGrpSpPr/>
      </xdr:nvGrpSpPr>
      <xdr:grpSpPr>
        <a:xfrm>
          <a:off x="10947690057" y="113979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633" name="Group 1632">
            <a:extLst>
              <a:ext uri="{FF2B5EF4-FFF2-40B4-BE49-F238E27FC236}">
                <a16:creationId xmlns:a16="http://schemas.microsoft.com/office/drawing/2014/main" id="{4AC11018-84D6-445B-AD95-0418C8D0D6E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635" name="Group 1634">
              <a:extLst>
                <a:ext uri="{FF2B5EF4-FFF2-40B4-BE49-F238E27FC236}">
                  <a16:creationId xmlns:a16="http://schemas.microsoft.com/office/drawing/2014/main" id="{F0AE33B1-F542-478F-A58B-60EC8310E91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637" name="Group 1636">
                <a:extLst>
                  <a:ext uri="{FF2B5EF4-FFF2-40B4-BE49-F238E27FC236}">
                    <a16:creationId xmlns:a16="http://schemas.microsoft.com/office/drawing/2014/main" id="{574D869F-8AA8-4F9D-83D4-DA2262FF01C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641" name="Group 1640">
                  <a:extLst>
                    <a:ext uri="{FF2B5EF4-FFF2-40B4-BE49-F238E27FC236}">
                      <a16:creationId xmlns:a16="http://schemas.microsoft.com/office/drawing/2014/main" id="{BAEC8ECC-43BE-4B9C-ABF3-4E169160786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643" name="Rectangle: Rounded Corners 1642">
                    <a:extLst>
                      <a:ext uri="{FF2B5EF4-FFF2-40B4-BE49-F238E27FC236}">
                        <a16:creationId xmlns:a16="http://schemas.microsoft.com/office/drawing/2014/main" id="{A9304F5A-9060-4A68-8DFC-E5B8DEDFBEB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644" name="Group 1643">
                    <a:extLst>
                      <a:ext uri="{FF2B5EF4-FFF2-40B4-BE49-F238E27FC236}">
                        <a16:creationId xmlns:a16="http://schemas.microsoft.com/office/drawing/2014/main" id="{D33B0F55-C7A5-459B-AC78-ECC7A921A5FE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">
                  <xdr:nvSpPr>
                    <xdr:cNvPr id="1654" name="Rectangle: Rounded Corners 1653">
                      <a:extLst>
                        <a:ext uri="{FF2B5EF4-FFF2-40B4-BE49-F238E27FC236}">
                          <a16:creationId xmlns:a16="http://schemas.microsoft.com/office/drawing/2014/main" id="{76579053-972E-46B2-8585-20BE2DD31B83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7014599-DE81-4957-A531-73A816C03BA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55" name="Rectangle: Rounded Corners 1654">
                      <a:extLst>
                        <a:ext uri="{FF2B5EF4-FFF2-40B4-BE49-F238E27FC236}">
                          <a16:creationId xmlns:a16="http://schemas.microsoft.com/office/drawing/2014/main" id="{478D94B1-CED8-4105-90C6-F3307D3B827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">
                  <xdr:nvSpPr>
                    <xdr:cNvPr id="1656" name="Rectangle: Rounded Corners 1655">
                      <a:extLst>
                        <a:ext uri="{FF2B5EF4-FFF2-40B4-BE49-F238E27FC236}">
                          <a16:creationId xmlns:a16="http://schemas.microsoft.com/office/drawing/2014/main" id="{26191D73-2227-4274-B815-D993BF5A5E7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CCFD561-162B-4D88-8512-9A900503701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57" name="Rectangle: Rounded Corners 1656">
                      <a:extLst>
                        <a:ext uri="{FF2B5EF4-FFF2-40B4-BE49-F238E27FC236}">
                          <a16:creationId xmlns:a16="http://schemas.microsoft.com/office/drawing/2014/main" id="{809CFB8F-673F-42E9-B251-3E79608A4F1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">
                <xdr:nvSpPr>
                  <xdr:cNvPr id="1645" name="Rectangle: Rounded Corners 1644">
                    <a:extLst>
                      <a:ext uri="{FF2B5EF4-FFF2-40B4-BE49-F238E27FC236}">
                        <a16:creationId xmlns:a16="http://schemas.microsoft.com/office/drawing/2014/main" id="{A67DECB0-D098-49C0-A840-890ED3D6BE2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AA3CFD0-6B24-47C7-9FCD-B578867265B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داخل شیار 30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646" name="Group 1645">
                    <a:extLst>
                      <a:ext uri="{FF2B5EF4-FFF2-40B4-BE49-F238E27FC236}">
                        <a16:creationId xmlns:a16="http://schemas.microsoft.com/office/drawing/2014/main" id="{4FB3361A-796F-4796-BFDF-DB2403D7A0F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2">
                  <xdr:nvSpPr>
                    <xdr:cNvPr id="1651" name="Rectangle: Rounded Corners 1650">
                      <a:extLst>
                        <a:ext uri="{FF2B5EF4-FFF2-40B4-BE49-F238E27FC236}">
                          <a16:creationId xmlns:a16="http://schemas.microsoft.com/office/drawing/2014/main" id="{5046A012-BEEF-4832-AD5C-51E145FF2DC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C3D0472-FDC9-4A56-B8A5-B1FE2D06D3A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24,290,000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">
                  <xdr:nvSpPr>
                    <xdr:cNvPr id="1652" name="Rectangle: Rounded Corners 1651">
                      <a:extLst>
                        <a:ext uri="{FF2B5EF4-FFF2-40B4-BE49-F238E27FC236}">
                          <a16:creationId xmlns:a16="http://schemas.microsoft.com/office/drawing/2014/main" id="{9AD82D23-1418-4099-B7AF-DA5117C06438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FD6371-1F8F-4015-B394-B1BD9818E1E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1178-300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53" name="Rectangle: Rounded Corners 1652">
                      <a:extLst>
                        <a:ext uri="{FF2B5EF4-FFF2-40B4-BE49-F238E27FC236}">
                          <a16:creationId xmlns:a16="http://schemas.microsoft.com/office/drawing/2014/main" id="{CD0691D3-C55B-48F2-A840-7FF467E4938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647" name="Group 1646">
                    <a:extLst>
                      <a:ext uri="{FF2B5EF4-FFF2-40B4-BE49-F238E27FC236}">
                        <a16:creationId xmlns:a16="http://schemas.microsoft.com/office/drawing/2014/main" id="{5D90419D-C351-439B-8F3B-C92FEFF0B6C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2">
                  <xdr:nvSpPr>
                    <xdr:cNvPr id="1648" name="Rectangle: Rounded Corners 1647">
                      <a:extLst>
                        <a:ext uri="{FF2B5EF4-FFF2-40B4-BE49-F238E27FC236}">
                          <a16:creationId xmlns:a16="http://schemas.microsoft.com/office/drawing/2014/main" id="{F4183126-4884-4F68-9715-5A79E58E51D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275840-E3EA-4318-9361-6990E903CF4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">
                  <xdr:nvSpPr>
                    <xdr:cNvPr id="1649" name="Rectangle: Rounded Corners 1648">
                      <a:extLst>
                        <a:ext uri="{FF2B5EF4-FFF2-40B4-BE49-F238E27FC236}">
                          <a16:creationId xmlns:a16="http://schemas.microsoft.com/office/drawing/2014/main" id="{A6F1F36F-4677-47FE-8C3D-7217162AAD7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19766F4-2174-4627-B042-EA888C9A81D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50" name="Rectangle: Rounded Corners 1649">
                      <a:extLst>
                        <a:ext uri="{FF2B5EF4-FFF2-40B4-BE49-F238E27FC236}">
                          <a16:creationId xmlns:a16="http://schemas.microsoft.com/office/drawing/2014/main" id="{22ACFBCF-7AA5-4436-B317-7079E364153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642" name="Rectangle: Rounded Corners 1641">
                  <a:extLst>
                    <a:ext uri="{FF2B5EF4-FFF2-40B4-BE49-F238E27FC236}">
                      <a16:creationId xmlns:a16="http://schemas.microsoft.com/office/drawing/2014/main" id="{2AD7ED22-0CF4-4A71-A5CA-33B980BB4F1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638" name="Straight Connector 1637">
                <a:extLst>
                  <a:ext uri="{FF2B5EF4-FFF2-40B4-BE49-F238E27FC236}">
                    <a16:creationId xmlns:a16="http://schemas.microsoft.com/office/drawing/2014/main" id="{E7663F8F-CD50-4A3A-BED0-3F75286A84C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39" name="Straight Connector 1638">
                <a:extLst>
                  <a:ext uri="{FF2B5EF4-FFF2-40B4-BE49-F238E27FC236}">
                    <a16:creationId xmlns:a16="http://schemas.microsoft.com/office/drawing/2014/main" id="{3EB91919-7264-41BA-844B-3CD22DA83D0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40" name="Straight Connector 1639">
                <a:extLst>
                  <a:ext uri="{FF2B5EF4-FFF2-40B4-BE49-F238E27FC236}">
                    <a16:creationId xmlns:a16="http://schemas.microsoft.com/office/drawing/2014/main" id="{BFC0FBC1-8822-434B-819A-F03FDDFF7F8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36" name="Rectangle: Rounded Corners 1635">
              <a:extLst>
                <a:ext uri="{FF2B5EF4-FFF2-40B4-BE49-F238E27FC236}">
                  <a16:creationId xmlns:a16="http://schemas.microsoft.com/office/drawing/2014/main" id="{B0BC9FB6-255D-4BB8-B5AF-4FD69E624BE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634" name="Rectangle: Rounded Corners 1633">
            <a:extLst>
              <a:ext uri="{FF2B5EF4-FFF2-40B4-BE49-F238E27FC236}">
                <a16:creationId xmlns:a16="http://schemas.microsoft.com/office/drawing/2014/main" id="{D9ECF1DA-C2BD-4DA0-9D32-A15ED1A95E5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</xdr:row>
      <xdr:rowOff>79367</xdr:rowOff>
    </xdr:from>
    <xdr:to>
      <xdr:col>0</xdr:col>
      <xdr:colOff>8041143</xdr:colOff>
      <xdr:row>23</xdr:row>
      <xdr:rowOff>527410</xdr:rowOff>
    </xdr:to>
    <xdr:grpSp>
      <xdr:nvGrpSpPr>
        <xdr:cNvPr id="1658" name="Group 1657">
          <a:extLst>
            <a:ext uri="{FF2B5EF4-FFF2-40B4-BE49-F238E27FC236}">
              <a16:creationId xmlns:a16="http://schemas.microsoft.com/office/drawing/2014/main" id="{D8998952-B6A9-414E-8F2A-C98F6D0C4C7F}"/>
            </a:ext>
          </a:extLst>
        </xdr:cNvPr>
        <xdr:cNvGrpSpPr/>
      </xdr:nvGrpSpPr>
      <xdr:grpSpPr>
        <a:xfrm>
          <a:off x="10947690057" y="119372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659" name="Group 1658">
            <a:extLst>
              <a:ext uri="{FF2B5EF4-FFF2-40B4-BE49-F238E27FC236}">
                <a16:creationId xmlns:a16="http://schemas.microsoft.com/office/drawing/2014/main" id="{3714D599-5388-43C6-9C23-1A056AF8ABC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661" name="Group 1660">
              <a:extLst>
                <a:ext uri="{FF2B5EF4-FFF2-40B4-BE49-F238E27FC236}">
                  <a16:creationId xmlns:a16="http://schemas.microsoft.com/office/drawing/2014/main" id="{90ACB324-82CD-4E27-B797-E16F51D066A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663" name="Group 1662">
                <a:extLst>
                  <a:ext uri="{FF2B5EF4-FFF2-40B4-BE49-F238E27FC236}">
                    <a16:creationId xmlns:a16="http://schemas.microsoft.com/office/drawing/2014/main" id="{1DCDBDFE-5C63-4DD5-8B15-1EEBA2EB4E2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667" name="Group 1666">
                  <a:extLst>
                    <a:ext uri="{FF2B5EF4-FFF2-40B4-BE49-F238E27FC236}">
                      <a16:creationId xmlns:a16="http://schemas.microsoft.com/office/drawing/2014/main" id="{3F8C54D7-4D09-48EC-9630-BD9FF4AE7FB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669" name="Rectangle: Rounded Corners 1668">
                    <a:extLst>
                      <a:ext uri="{FF2B5EF4-FFF2-40B4-BE49-F238E27FC236}">
                        <a16:creationId xmlns:a16="http://schemas.microsoft.com/office/drawing/2014/main" id="{3ADC559C-A936-4971-A1BE-FC8667D7D53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670" name="Group 1669">
                    <a:extLst>
                      <a:ext uri="{FF2B5EF4-FFF2-40B4-BE49-F238E27FC236}">
                        <a16:creationId xmlns:a16="http://schemas.microsoft.com/office/drawing/2014/main" id="{A7F44084-2149-43D0-9FFD-5145EBB941B2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23">
                  <xdr:nvSpPr>
                    <xdr:cNvPr id="1680" name="Rectangle: Rounded Corners 1679">
                      <a:extLst>
                        <a:ext uri="{FF2B5EF4-FFF2-40B4-BE49-F238E27FC236}">
                          <a16:creationId xmlns:a16="http://schemas.microsoft.com/office/drawing/2014/main" id="{70BBA5CF-4A50-4E1D-BCA7-2136A63D2760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89C2FA-85FE-40B6-99DD-C7F02466484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45,980,000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81" name="Rectangle: Rounded Corners 1680">
                      <a:extLst>
                        <a:ext uri="{FF2B5EF4-FFF2-40B4-BE49-F238E27FC236}">
                          <a16:creationId xmlns:a16="http://schemas.microsoft.com/office/drawing/2014/main" id="{1C749F58-6469-4C00-A6E9-E1557256CEF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">
                  <xdr:nvSpPr>
                    <xdr:cNvPr id="1682" name="Rectangle: Rounded Corners 1681">
                      <a:extLst>
                        <a:ext uri="{FF2B5EF4-FFF2-40B4-BE49-F238E27FC236}">
                          <a16:creationId xmlns:a16="http://schemas.microsoft.com/office/drawing/2014/main" id="{45DF63C5-579D-407A-89AC-6B96B038A5A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4D3B087-5D90-4AE5-A6F2-86759DD596E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573-601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83" name="Rectangle: Rounded Corners 1682">
                      <a:extLst>
                        <a:ext uri="{FF2B5EF4-FFF2-40B4-BE49-F238E27FC236}">
                          <a16:creationId xmlns:a16="http://schemas.microsoft.com/office/drawing/2014/main" id="{ABFCA268-70E2-496B-8EA6-041158782A3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">
                <xdr:nvSpPr>
                  <xdr:cNvPr id="1671" name="Rectangle: Rounded Corners 1670">
                    <a:extLst>
                      <a:ext uri="{FF2B5EF4-FFF2-40B4-BE49-F238E27FC236}">
                        <a16:creationId xmlns:a16="http://schemas.microsoft.com/office/drawing/2014/main" id="{3B357CE3-6C77-45D7-9396-BE326E02AB8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B9F6ADB-AEEC-48BD-BE65-CED534E457F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افست فک متغیر 15 سانت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672" name="Group 1671">
                    <a:extLst>
                      <a:ext uri="{FF2B5EF4-FFF2-40B4-BE49-F238E27FC236}">
                        <a16:creationId xmlns:a16="http://schemas.microsoft.com/office/drawing/2014/main" id="{F03AEB36-4FD7-4998-A4C9-F54AABEE376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93396" cy="341949"/>
                    <a:chOff x="11023087448" y="797868"/>
                    <a:chExt cx="1793396" cy="341949"/>
                  </a:xfrm>
                </xdr:grpSpPr>
                <xdr:sp macro="" textlink="Data!J23">
                  <xdr:nvSpPr>
                    <xdr:cNvPr id="1677" name="Rectangle: Rounded Corners 1676">
                      <a:extLst>
                        <a:ext uri="{FF2B5EF4-FFF2-40B4-BE49-F238E27FC236}">
                          <a16:creationId xmlns:a16="http://schemas.microsoft.com/office/drawing/2014/main" id="{4DD4A7C1-D135-435F-8A8C-E847596BF12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ED28263-898A-4DEF-828A-F9BB5077098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">
                  <xdr:nvSpPr>
                    <xdr:cNvPr id="1678" name="Rectangle: Rounded Corners 1677">
                      <a:extLst>
                        <a:ext uri="{FF2B5EF4-FFF2-40B4-BE49-F238E27FC236}">
                          <a16:creationId xmlns:a16="http://schemas.microsoft.com/office/drawing/2014/main" id="{8EE551C7-79A0-42BF-A848-C42BADF7129E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8080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8D8197D-055F-467E-B06B-A2078460711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79" name="Rectangle: Rounded Corners 1678">
                      <a:extLst>
                        <a:ext uri="{FF2B5EF4-FFF2-40B4-BE49-F238E27FC236}">
                          <a16:creationId xmlns:a16="http://schemas.microsoft.com/office/drawing/2014/main" id="{30B37046-2AF3-4FD8-809B-B772967C477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673" name="Group 1672">
                    <a:extLst>
                      <a:ext uri="{FF2B5EF4-FFF2-40B4-BE49-F238E27FC236}">
                        <a16:creationId xmlns:a16="http://schemas.microsoft.com/office/drawing/2014/main" id="{2F575C67-C3BE-497D-B6E6-90489F3440D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3">
                  <xdr:nvSpPr>
                    <xdr:cNvPr id="1674" name="Rectangle: Rounded Corners 1673">
                      <a:extLst>
                        <a:ext uri="{FF2B5EF4-FFF2-40B4-BE49-F238E27FC236}">
                          <a16:creationId xmlns:a16="http://schemas.microsoft.com/office/drawing/2014/main" id="{0EF551E7-27C7-4EF1-94B5-B225BE27F55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1CD8AE3-C418-48B1-A2FC-EE1CA8BD6AF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">
                  <xdr:nvSpPr>
                    <xdr:cNvPr id="1675" name="Rectangle: Rounded Corners 1674">
                      <a:extLst>
                        <a:ext uri="{FF2B5EF4-FFF2-40B4-BE49-F238E27FC236}">
                          <a16:creationId xmlns:a16="http://schemas.microsoft.com/office/drawing/2014/main" id="{9E76F60B-C22C-4507-A98F-F5E01CD4866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06A692B-C9C1-4667-9671-26B52DC0DD8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676" name="Rectangle: Rounded Corners 1675">
                      <a:extLst>
                        <a:ext uri="{FF2B5EF4-FFF2-40B4-BE49-F238E27FC236}">
                          <a16:creationId xmlns:a16="http://schemas.microsoft.com/office/drawing/2014/main" id="{B43F8D9C-7CA9-4866-AC57-1F769791968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668" name="Rectangle: Rounded Corners 1667">
                  <a:extLst>
                    <a:ext uri="{FF2B5EF4-FFF2-40B4-BE49-F238E27FC236}">
                      <a16:creationId xmlns:a16="http://schemas.microsoft.com/office/drawing/2014/main" id="{2C3198B6-611E-4932-A1EE-C82E40D8894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664" name="Straight Connector 1663">
                <a:extLst>
                  <a:ext uri="{FF2B5EF4-FFF2-40B4-BE49-F238E27FC236}">
                    <a16:creationId xmlns:a16="http://schemas.microsoft.com/office/drawing/2014/main" id="{7FE34C8E-1A39-40C1-9E64-4F8E5105D66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65" name="Straight Connector 1664">
                <a:extLst>
                  <a:ext uri="{FF2B5EF4-FFF2-40B4-BE49-F238E27FC236}">
                    <a16:creationId xmlns:a16="http://schemas.microsoft.com/office/drawing/2014/main" id="{FA43CE18-BCE4-49F9-AE4B-56D1A4AEBDA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66" name="Straight Connector 1665">
                <a:extLst>
                  <a:ext uri="{FF2B5EF4-FFF2-40B4-BE49-F238E27FC236}">
                    <a16:creationId xmlns:a16="http://schemas.microsoft.com/office/drawing/2014/main" id="{D2275345-1E63-4D7E-9191-FD081FE8140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62" name="Rectangle: Rounded Corners 1661">
              <a:extLst>
                <a:ext uri="{FF2B5EF4-FFF2-40B4-BE49-F238E27FC236}">
                  <a16:creationId xmlns:a16="http://schemas.microsoft.com/office/drawing/2014/main" id="{C4F280C7-28DE-4BDF-BECF-8ABC0B1CF85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660" name="Rectangle: Rounded Corners 1659">
            <a:extLst>
              <a:ext uri="{FF2B5EF4-FFF2-40B4-BE49-F238E27FC236}">
                <a16:creationId xmlns:a16="http://schemas.microsoft.com/office/drawing/2014/main" id="{BAEB2F64-2678-46F9-9A77-D57CCDE4C14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24</xdr:row>
      <xdr:rowOff>79367</xdr:rowOff>
    </xdr:from>
    <xdr:to>
      <xdr:col>0</xdr:col>
      <xdr:colOff>8041143</xdr:colOff>
      <xdr:row>24</xdr:row>
      <xdr:rowOff>527410</xdr:rowOff>
    </xdr:to>
    <xdr:grpSp>
      <xdr:nvGrpSpPr>
        <xdr:cNvPr id="1684" name="Group 1683">
          <a:extLst>
            <a:ext uri="{FF2B5EF4-FFF2-40B4-BE49-F238E27FC236}">
              <a16:creationId xmlns:a16="http://schemas.microsoft.com/office/drawing/2014/main" id="{1769498E-ACB4-4927-9589-3E3D3F85E687}"/>
            </a:ext>
          </a:extLst>
        </xdr:cNvPr>
        <xdr:cNvGrpSpPr/>
      </xdr:nvGrpSpPr>
      <xdr:grpSpPr>
        <a:xfrm>
          <a:off x="10947690057" y="124765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685" name="Group 1684">
            <a:extLst>
              <a:ext uri="{FF2B5EF4-FFF2-40B4-BE49-F238E27FC236}">
                <a16:creationId xmlns:a16="http://schemas.microsoft.com/office/drawing/2014/main" id="{4746B637-2499-4FB0-91C8-A8EA7BE483F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687" name="Group 1686">
              <a:extLst>
                <a:ext uri="{FF2B5EF4-FFF2-40B4-BE49-F238E27FC236}">
                  <a16:creationId xmlns:a16="http://schemas.microsoft.com/office/drawing/2014/main" id="{96B417C9-BE1B-4BDE-9AC8-468D66F50AF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689" name="Group 1688">
                <a:extLst>
                  <a:ext uri="{FF2B5EF4-FFF2-40B4-BE49-F238E27FC236}">
                    <a16:creationId xmlns:a16="http://schemas.microsoft.com/office/drawing/2014/main" id="{3AC0ACB2-EE1C-4087-9308-98D24E9CEB6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693" name="Group 1692">
                  <a:extLst>
                    <a:ext uri="{FF2B5EF4-FFF2-40B4-BE49-F238E27FC236}">
                      <a16:creationId xmlns:a16="http://schemas.microsoft.com/office/drawing/2014/main" id="{3F6C00F2-D432-4FB6-99B3-FC267C5F528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695" name="Rectangle: Rounded Corners 1694">
                    <a:extLst>
                      <a:ext uri="{FF2B5EF4-FFF2-40B4-BE49-F238E27FC236}">
                        <a16:creationId xmlns:a16="http://schemas.microsoft.com/office/drawing/2014/main" id="{F58A1217-580F-42FC-A586-C3F58644744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696" name="Group 1695">
                    <a:extLst>
                      <a:ext uri="{FF2B5EF4-FFF2-40B4-BE49-F238E27FC236}">
                        <a16:creationId xmlns:a16="http://schemas.microsoft.com/office/drawing/2014/main" id="{078C33F0-AD39-4256-8A77-F27E8DD5F6A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">
                  <xdr:nvSpPr>
                    <xdr:cNvPr id="1706" name="Rectangle: Rounded Corners 1705">
                      <a:extLst>
                        <a:ext uri="{FF2B5EF4-FFF2-40B4-BE49-F238E27FC236}">
                          <a16:creationId xmlns:a16="http://schemas.microsoft.com/office/drawing/2014/main" id="{6C158280-9233-4E27-858A-6B7433BAFB8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FCF026-5EC1-4A9B-BE2B-C028EC3AD0F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07" name="Rectangle: Rounded Corners 1706">
                      <a:extLst>
                        <a:ext uri="{FF2B5EF4-FFF2-40B4-BE49-F238E27FC236}">
                          <a16:creationId xmlns:a16="http://schemas.microsoft.com/office/drawing/2014/main" id="{4E57E49E-7425-4E6E-BF94-8C7B7DF9022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">
                  <xdr:nvSpPr>
                    <xdr:cNvPr id="1708" name="Rectangle: Rounded Corners 1707">
                      <a:extLst>
                        <a:ext uri="{FF2B5EF4-FFF2-40B4-BE49-F238E27FC236}">
                          <a16:creationId xmlns:a16="http://schemas.microsoft.com/office/drawing/2014/main" id="{BB5C5BEE-7F6F-4427-8AD6-441B179CE26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AFA1680-FDFB-40D0-90A7-99258E60C8D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09" name="Rectangle: Rounded Corners 1708">
                      <a:extLst>
                        <a:ext uri="{FF2B5EF4-FFF2-40B4-BE49-F238E27FC236}">
                          <a16:creationId xmlns:a16="http://schemas.microsoft.com/office/drawing/2014/main" id="{F920B34C-DC65-495C-B36D-7A3CD9A0A23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">
                <xdr:nvSpPr>
                  <xdr:cNvPr id="1697" name="Rectangle: Rounded Corners 1696">
                    <a:extLst>
                      <a:ext uri="{FF2B5EF4-FFF2-40B4-BE49-F238E27FC236}">
                        <a16:creationId xmlns:a16="http://schemas.microsoft.com/office/drawing/2014/main" id="{4C537DEF-CB0D-4726-84D7-99D7750237A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D50F5BF-027F-4BBA-B825-15AE25E5187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چرخدنده 25-1 میلیمتر دقت 0.01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698" name="Group 1697">
                    <a:extLst>
                      <a:ext uri="{FF2B5EF4-FFF2-40B4-BE49-F238E27FC236}">
                        <a16:creationId xmlns:a16="http://schemas.microsoft.com/office/drawing/2014/main" id="{77E25ACF-A7A2-49E7-ABA7-10D365F2A60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5245" cy="341949"/>
                    <a:chOff x="11023087448" y="797868"/>
                    <a:chExt cx="1785245" cy="341949"/>
                  </a:xfrm>
                </xdr:grpSpPr>
                <xdr:sp macro="" textlink="Data!J24">
                  <xdr:nvSpPr>
                    <xdr:cNvPr id="1703" name="Rectangle: Rounded Corners 1702">
                      <a:extLst>
                        <a:ext uri="{FF2B5EF4-FFF2-40B4-BE49-F238E27FC236}">
                          <a16:creationId xmlns:a16="http://schemas.microsoft.com/office/drawing/2014/main" id="{ABAA36AF-2CA9-4B29-9CCA-047C7042834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E97B77-39AE-4C08-BB71-8F44848A3275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26,380,000</a:t>
                      </a:fld>
                      <a:endParaRPr lang="en-US" sz="8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">
                  <xdr:nvSpPr>
                    <xdr:cNvPr id="1704" name="Rectangle: Rounded Corners 1703">
                      <a:extLst>
                        <a:ext uri="{FF2B5EF4-FFF2-40B4-BE49-F238E27FC236}">
                          <a16:creationId xmlns:a16="http://schemas.microsoft.com/office/drawing/2014/main" id="{F39A8C18-482B-42A8-AE8A-C0E9921E53E8}"/>
                        </a:ext>
                      </a:extLst>
                    </xdr:cNvPr>
                    <xdr:cNvSpPr/>
                  </xdr:nvSpPr>
                  <xdr:spPr>
                    <a:xfrm>
                      <a:off x="11023992424" y="873117"/>
                      <a:ext cx="8802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3D030B7-8329-4F90-B753-787BA80DC48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1181-M25A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05" name="Rectangle: Rounded Corners 1704">
                      <a:extLst>
                        <a:ext uri="{FF2B5EF4-FFF2-40B4-BE49-F238E27FC236}">
                          <a16:creationId xmlns:a16="http://schemas.microsoft.com/office/drawing/2014/main" id="{369CF57E-8FF3-4147-A17B-BD6E3B7FAB7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699" name="Group 1698">
                    <a:extLst>
                      <a:ext uri="{FF2B5EF4-FFF2-40B4-BE49-F238E27FC236}">
                        <a16:creationId xmlns:a16="http://schemas.microsoft.com/office/drawing/2014/main" id="{71EAA7BC-6D63-4E24-8374-7CCB54ADCDD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4">
                  <xdr:nvSpPr>
                    <xdr:cNvPr id="1700" name="Rectangle: Rounded Corners 1699">
                      <a:extLst>
                        <a:ext uri="{FF2B5EF4-FFF2-40B4-BE49-F238E27FC236}">
                          <a16:creationId xmlns:a16="http://schemas.microsoft.com/office/drawing/2014/main" id="{4859FE2B-399A-4D27-A2C5-B82E00D6E29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0175F7-2F47-4338-A2E4-C06A5A1B1A0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">
                  <xdr:nvSpPr>
                    <xdr:cNvPr id="1701" name="Rectangle: Rounded Corners 1700">
                      <a:extLst>
                        <a:ext uri="{FF2B5EF4-FFF2-40B4-BE49-F238E27FC236}">
                          <a16:creationId xmlns:a16="http://schemas.microsoft.com/office/drawing/2014/main" id="{25483321-CBF1-47A9-A96D-D2C1981C7D4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B153210-3C71-4834-9673-9C8D47E0AA0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02" name="Rectangle: Rounded Corners 1701">
                      <a:extLst>
                        <a:ext uri="{FF2B5EF4-FFF2-40B4-BE49-F238E27FC236}">
                          <a16:creationId xmlns:a16="http://schemas.microsoft.com/office/drawing/2014/main" id="{665298C1-C25B-4FF5-94C9-B5B3D6FBE32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694" name="Rectangle: Rounded Corners 1693">
                  <a:extLst>
                    <a:ext uri="{FF2B5EF4-FFF2-40B4-BE49-F238E27FC236}">
                      <a16:creationId xmlns:a16="http://schemas.microsoft.com/office/drawing/2014/main" id="{0DF90FA3-9C5C-4F24-B48D-4F5BC33E9C8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690" name="Straight Connector 1689">
                <a:extLst>
                  <a:ext uri="{FF2B5EF4-FFF2-40B4-BE49-F238E27FC236}">
                    <a16:creationId xmlns:a16="http://schemas.microsoft.com/office/drawing/2014/main" id="{BE3B84A9-2931-4AE9-B2B5-DCF4FE61BCA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91" name="Straight Connector 1690">
                <a:extLst>
                  <a:ext uri="{FF2B5EF4-FFF2-40B4-BE49-F238E27FC236}">
                    <a16:creationId xmlns:a16="http://schemas.microsoft.com/office/drawing/2014/main" id="{C3F5079A-10D1-4C17-AA7D-2BA28A6BAEC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92" name="Straight Connector 1691">
                <a:extLst>
                  <a:ext uri="{FF2B5EF4-FFF2-40B4-BE49-F238E27FC236}">
                    <a16:creationId xmlns:a16="http://schemas.microsoft.com/office/drawing/2014/main" id="{742A9F33-3B6C-470A-B9B2-ED8434DE227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88" name="Rectangle: Rounded Corners 1687">
              <a:extLst>
                <a:ext uri="{FF2B5EF4-FFF2-40B4-BE49-F238E27FC236}">
                  <a16:creationId xmlns:a16="http://schemas.microsoft.com/office/drawing/2014/main" id="{739CAA0F-1AC9-4701-98BB-55D4F82736D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686" name="Rectangle: Rounded Corners 1685">
            <a:extLst>
              <a:ext uri="{FF2B5EF4-FFF2-40B4-BE49-F238E27FC236}">
                <a16:creationId xmlns:a16="http://schemas.microsoft.com/office/drawing/2014/main" id="{D0AF66FB-0575-4698-A65F-36929C60740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25</xdr:row>
      <xdr:rowOff>79367</xdr:rowOff>
    </xdr:from>
    <xdr:to>
      <xdr:col>0</xdr:col>
      <xdr:colOff>8041143</xdr:colOff>
      <xdr:row>25</xdr:row>
      <xdr:rowOff>527410</xdr:rowOff>
    </xdr:to>
    <xdr:grpSp>
      <xdr:nvGrpSpPr>
        <xdr:cNvPr id="1710" name="Group 1709">
          <a:extLst>
            <a:ext uri="{FF2B5EF4-FFF2-40B4-BE49-F238E27FC236}">
              <a16:creationId xmlns:a16="http://schemas.microsoft.com/office/drawing/2014/main" id="{4EFD9FD2-7CAC-4A86-99A8-CC2EF27F35BB}"/>
            </a:ext>
          </a:extLst>
        </xdr:cNvPr>
        <xdr:cNvGrpSpPr/>
      </xdr:nvGrpSpPr>
      <xdr:grpSpPr>
        <a:xfrm>
          <a:off x="10947690057" y="130157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711" name="Group 1710">
            <a:extLst>
              <a:ext uri="{FF2B5EF4-FFF2-40B4-BE49-F238E27FC236}">
                <a16:creationId xmlns:a16="http://schemas.microsoft.com/office/drawing/2014/main" id="{9BDD0680-6C6B-4175-BA68-A63DC848FC8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713" name="Group 1712">
              <a:extLst>
                <a:ext uri="{FF2B5EF4-FFF2-40B4-BE49-F238E27FC236}">
                  <a16:creationId xmlns:a16="http://schemas.microsoft.com/office/drawing/2014/main" id="{169BB724-3339-44DC-ABB7-6F2509B9760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715" name="Group 1714">
                <a:extLst>
                  <a:ext uri="{FF2B5EF4-FFF2-40B4-BE49-F238E27FC236}">
                    <a16:creationId xmlns:a16="http://schemas.microsoft.com/office/drawing/2014/main" id="{65FF38C0-17C9-4107-8AB1-724147E1ADF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719" name="Group 1718">
                  <a:extLst>
                    <a:ext uri="{FF2B5EF4-FFF2-40B4-BE49-F238E27FC236}">
                      <a16:creationId xmlns:a16="http://schemas.microsoft.com/office/drawing/2014/main" id="{78B97997-EB81-473D-958B-8E5BC935B7F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721" name="Rectangle: Rounded Corners 1720">
                    <a:extLst>
                      <a:ext uri="{FF2B5EF4-FFF2-40B4-BE49-F238E27FC236}">
                        <a16:creationId xmlns:a16="http://schemas.microsoft.com/office/drawing/2014/main" id="{D3A0B5E5-DC53-41B8-A877-5456A9F2207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722" name="Group 1721">
                    <a:extLst>
                      <a:ext uri="{FF2B5EF4-FFF2-40B4-BE49-F238E27FC236}">
                        <a16:creationId xmlns:a16="http://schemas.microsoft.com/office/drawing/2014/main" id="{0D016119-66EA-455E-8D60-D71E3B98504E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25">
                  <xdr:nvSpPr>
                    <xdr:cNvPr id="1732" name="Rectangle: Rounded Corners 1731">
                      <a:extLst>
                        <a:ext uri="{FF2B5EF4-FFF2-40B4-BE49-F238E27FC236}">
                          <a16:creationId xmlns:a16="http://schemas.microsoft.com/office/drawing/2014/main" id="{CFFA176F-D268-42BC-A01C-DAC748772B6A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29F1A48-FC17-4EF7-97E5-37548ABFC70B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33" name="Rectangle: Rounded Corners 1732">
                      <a:extLst>
                        <a:ext uri="{FF2B5EF4-FFF2-40B4-BE49-F238E27FC236}">
                          <a16:creationId xmlns:a16="http://schemas.microsoft.com/office/drawing/2014/main" id="{F602DFEA-0778-4223-9D0A-BC457A3CCC0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">
                  <xdr:nvSpPr>
                    <xdr:cNvPr id="1734" name="Rectangle: Rounded Corners 1733">
                      <a:extLst>
                        <a:ext uri="{FF2B5EF4-FFF2-40B4-BE49-F238E27FC236}">
                          <a16:creationId xmlns:a16="http://schemas.microsoft.com/office/drawing/2014/main" id="{1576748B-42D7-42BF-B437-D1040C68ED9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30B8C9-670D-4D7B-9FA3-B96EE964585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35" name="Rectangle: Rounded Corners 1734">
                      <a:extLst>
                        <a:ext uri="{FF2B5EF4-FFF2-40B4-BE49-F238E27FC236}">
                          <a16:creationId xmlns:a16="http://schemas.microsoft.com/office/drawing/2014/main" id="{6EEB435F-423D-4FD4-B71E-628A04A5C32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">
                <xdr:nvSpPr>
                  <xdr:cNvPr id="1723" name="Rectangle: Rounded Corners 1722">
                    <a:extLst>
                      <a:ext uri="{FF2B5EF4-FFF2-40B4-BE49-F238E27FC236}">
                        <a16:creationId xmlns:a16="http://schemas.microsoft.com/office/drawing/2014/main" id="{F2C0FAA2-D0B4-40E8-8611-4180BB61AD6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6F349C2-1922-4C1F-9504-37CE5ADCB35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چرخدنده 50-5 میلیمتر دقت 0.01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724" name="Group 1723">
                    <a:extLst>
                      <a:ext uri="{FF2B5EF4-FFF2-40B4-BE49-F238E27FC236}">
                        <a16:creationId xmlns:a16="http://schemas.microsoft.com/office/drawing/2014/main" id="{8261F629-B41C-4121-9A30-E6928D117E8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5">
                  <xdr:nvSpPr>
                    <xdr:cNvPr id="1729" name="Rectangle: Rounded Corners 1728">
                      <a:extLst>
                        <a:ext uri="{FF2B5EF4-FFF2-40B4-BE49-F238E27FC236}">
                          <a16:creationId xmlns:a16="http://schemas.microsoft.com/office/drawing/2014/main" id="{5169D29D-A4CB-49D3-8272-31754253A06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AEFC2D-2F60-4D25-86AF-B3EAD62091D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30,860,000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">
                  <xdr:nvSpPr>
                    <xdr:cNvPr id="1730" name="Rectangle: Rounded Corners 1729">
                      <a:extLst>
                        <a:ext uri="{FF2B5EF4-FFF2-40B4-BE49-F238E27FC236}">
                          <a16:creationId xmlns:a16="http://schemas.microsoft.com/office/drawing/2014/main" id="{2A9971E4-0361-45C9-968C-7DE31E189DE7}"/>
                        </a:ext>
                      </a:extLst>
                    </xdr:cNvPr>
                    <xdr:cNvSpPr/>
                  </xdr:nvSpPr>
                  <xdr:spPr>
                    <a:xfrm>
                      <a:off x="11024008726" y="873117"/>
                      <a:ext cx="84766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F308AD2-D814-43DD-AED2-BF4A6DB81B2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1181-M50A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31" name="Rectangle: Rounded Corners 1730">
                      <a:extLst>
                        <a:ext uri="{FF2B5EF4-FFF2-40B4-BE49-F238E27FC236}">
                          <a16:creationId xmlns:a16="http://schemas.microsoft.com/office/drawing/2014/main" id="{002186D2-E13A-4E8F-B3BF-E3F841E3F82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725" name="Group 1724">
                    <a:extLst>
                      <a:ext uri="{FF2B5EF4-FFF2-40B4-BE49-F238E27FC236}">
                        <a16:creationId xmlns:a16="http://schemas.microsoft.com/office/drawing/2014/main" id="{D4B1C337-4E88-44F1-8024-35230AB8352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5">
                  <xdr:nvSpPr>
                    <xdr:cNvPr id="1726" name="Rectangle: Rounded Corners 1725">
                      <a:extLst>
                        <a:ext uri="{FF2B5EF4-FFF2-40B4-BE49-F238E27FC236}">
                          <a16:creationId xmlns:a16="http://schemas.microsoft.com/office/drawing/2014/main" id="{3FE74DFA-2FC1-4D98-BE33-AF1A4BAC2A4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67C0B29-6620-4F12-A0A5-1019264F134C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">
                  <xdr:nvSpPr>
                    <xdr:cNvPr id="1727" name="Rectangle: Rounded Corners 1726">
                      <a:extLst>
                        <a:ext uri="{FF2B5EF4-FFF2-40B4-BE49-F238E27FC236}">
                          <a16:creationId xmlns:a16="http://schemas.microsoft.com/office/drawing/2014/main" id="{9B7D4549-23D1-4A40-9EDD-F997FE5024D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22F5B1F-015B-48BB-95D1-D1D5F1A0C15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28" name="Rectangle: Rounded Corners 1727">
                      <a:extLst>
                        <a:ext uri="{FF2B5EF4-FFF2-40B4-BE49-F238E27FC236}">
                          <a16:creationId xmlns:a16="http://schemas.microsoft.com/office/drawing/2014/main" id="{007B075D-5C30-4AE5-B27B-58670A2D665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720" name="Rectangle: Rounded Corners 1719">
                  <a:extLst>
                    <a:ext uri="{FF2B5EF4-FFF2-40B4-BE49-F238E27FC236}">
                      <a16:creationId xmlns:a16="http://schemas.microsoft.com/office/drawing/2014/main" id="{C07A26A1-7DC9-4C88-8024-2605FE12E33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716" name="Straight Connector 1715">
                <a:extLst>
                  <a:ext uri="{FF2B5EF4-FFF2-40B4-BE49-F238E27FC236}">
                    <a16:creationId xmlns:a16="http://schemas.microsoft.com/office/drawing/2014/main" id="{8D65240B-E10A-4C17-8658-F51DD6F543C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17" name="Straight Connector 1716">
                <a:extLst>
                  <a:ext uri="{FF2B5EF4-FFF2-40B4-BE49-F238E27FC236}">
                    <a16:creationId xmlns:a16="http://schemas.microsoft.com/office/drawing/2014/main" id="{0E0C1820-81DC-4F44-834F-B10060BEE4E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18" name="Straight Connector 1717">
                <a:extLst>
                  <a:ext uri="{FF2B5EF4-FFF2-40B4-BE49-F238E27FC236}">
                    <a16:creationId xmlns:a16="http://schemas.microsoft.com/office/drawing/2014/main" id="{3696F2B8-80E3-492A-AFEF-C3956C2AA3A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14" name="Rectangle: Rounded Corners 1713">
              <a:extLst>
                <a:ext uri="{FF2B5EF4-FFF2-40B4-BE49-F238E27FC236}">
                  <a16:creationId xmlns:a16="http://schemas.microsoft.com/office/drawing/2014/main" id="{C99EBBEF-6719-4892-B05F-042878CDA5B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712" name="Rectangle: Rounded Corners 1711">
            <a:extLst>
              <a:ext uri="{FF2B5EF4-FFF2-40B4-BE49-F238E27FC236}">
                <a16:creationId xmlns:a16="http://schemas.microsoft.com/office/drawing/2014/main" id="{36999A43-A690-46D7-B9B2-109B3B52259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27</xdr:row>
      <xdr:rowOff>79367</xdr:rowOff>
    </xdr:from>
    <xdr:to>
      <xdr:col>0</xdr:col>
      <xdr:colOff>8041143</xdr:colOff>
      <xdr:row>27</xdr:row>
      <xdr:rowOff>527410</xdr:rowOff>
    </xdr:to>
    <xdr:grpSp>
      <xdr:nvGrpSpPr>
        <xdr:cNvPr id="1736" name="Group 1735">
          <a:extLst>
            <a:ext uri="{FF2B5EF4-FFF2-40B4-BE49-F238E27FC236}">
              <a16:creationId xmlns:a16="http://schemas.microsoft.com/office/drawing/2014/main" id="{5BBC9663-26AB-4848-A608-28B94303E5EB}"/>
            </a:ext>
          </a:extLst>
        </xdr:cNvPr>
        <xdr:cNvGrpSpPr/>
      </xdr:nvGrpSpPr>
      <xdr:grpSpPr>
        <a:xfrm>
          <a:off x="10947690057" y="140943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737" name="Group 1736">
            <a:extLst>
              <a:ext uri="{FF2B5EF4-FFF2-40B4-BE49-F238E27FC236}">
                <a16:creationId xmlns:a16="http://schemas.microsoft.com/office/drawing/2014/main" id="{27336E87-B326-4CA6-8E34-3E7D68560AE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739" name="Group 1738">
              <a:extLst>
                <a:ext uri="{FF2B5EF4-FFF2-40B4-BE49-F238E27FC236}">
                  <a16:creationId xmlns:a16="http://schemas.microsoft.com/office/drawing/2014/main" id="{4D889080-4E79-44AA-A7FB-82C89297A34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741" name="Group 1740">
                <a:extLst>
                  <a:ext uri="{FF2B5EF4-FFF2-40B4-BE49-F238E27FC236}">
                    <a16:creationId xmlns:a16="http://schemas.microsoft.com/office/drawing/2014/main" id="{9B9AB82C-A3E5-48E7-9E5D-397DF98487C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745" name="Group 1744">
                  <a:extLst>
                    <a:ext uri="{FF2B5EF4-FFF2-40B4-BE49-F238E27FC236}">
                      <a16:creationId xmlns:a16="http://schemas.microsoft.com/office/drawing/2014/main" id="{091C6BF5-6AC6-4195-B6A6-8E9F9DC5F98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747" name="Rectangle: Rounded Corners 1746">
                    <a:extLst>
                      <a:ext uri="{FF2B5EF4-FFF2-40B4-BE49-F238E27FC236}">
                        <a16:creationId xmlns:a16="http://schemas.microsoft.com/office/drawing/2014/main" id="{0C4C8C32-14F4-49E7-B3F3-B272DF25012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748" name="Group 1747">
                    <a:extLst>
                      <a:ext uri="{FF2B5EF4-FFF2-40B4-BE49-F238E27FC236}">
                        <a16:creationId xmlns:a16="http://schemas.microsoft.com/office/drawing/2014/main" id="{D0F04689-E0BC-437E-BECF-8C0E3D9937AA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26">
                  <xdr:nvSpPr>
                    <xdr:cNvPr id="1758" name="Rectangle: Rounded Corners 1757">
                      <a:extLst>
                        <a:ext uri="{FF2B5EF4-FFF2-40B4-BE49-F238E27FC236}">
                          <a16:creationId xmlns:a16="http://schemas.microsoft.com/office/drawing/2014/main" id="{EF7A1122-BE0F-49CE-A1A7-C962F2BF7FB0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025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6FAB27E-8C72-4197-A87C-9C6AB6F4202B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5,060,000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59" name="Rectangle: Rounded Corners 1758">
                      <a:extLst>
                        <a:ext uri="{FF2B5EF4-FFF2-40B4-BE49-F238E27FC236}">
                          <a16:creationId xmlns:a16="http://schemas.microsoft.com/office/drawing/2014/main" id="{36309369-50C3-4BE2-8C61-3990974A8DD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">
                  <xdr:nvSpPr>
                    <xdr:cNvPr id="1760" name="Rectangle: Rounded Corners 1759">
                      <a:extLst>
                        <a:ext uri="{FF2B5EF4-FFF2-40B4-BE49-F238E27FC236}">
                          <a16:creationId xmlns:a16="http://schemas.microsoft.com/office/drawing/2014/main" id="{A5629E7B-4DC3-4044-ADD4-F020A9FBD44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6297299-CAA8-4F04-B209-962448F31FB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530-312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61" name="Rectangle: Rounded Corners 1760">
                      <a:extLst>
                        <a:ext uri="{FF2B5EF4-FFF2-40B4-BE49-F238E27FC236}">
                          <a16:creationId xmlns:a16="http://schemas.microsoft.com/office/drawing/2014/main" id="{86EBE080-C45D-49FE-BB70-8ED7C220568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">
                <xdr:nvSpPr>
                  <xdr:cNvPr id="1749" name="Rectangle: Rounded Corners 1748">
                    <a:extLst>
                      <a:ext uri="{FF2B5EF4-FFF2-40B4-BE49-F238E27FC236}">
                        <a16:creationId xmlns:a16="http://schemas.microsoft.com/office/drawing/2014/main" id="{D387E5D6-1716-4F99-9FE0-83CEE385132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81B943D-8017-4AF5-A1D4-3599EF9B227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15 سانت دقت 0.02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750" name="Group 1749">
                    <a:extLst>
                      <a:ext uri="{FF2B5EF4-FFF2-40B4-BE49-F238E27FC236}">
                        <a16:creationId xmlns:a16="http://schemas.microsoft.com/office/drawing/2014/main" id="{07F19802-A456-4616-BEAD-28968BF1D11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26">
                  <xdr:nvSpPr>
                    <xdr:cNvPr id="1755" name="Rectangle: Rounded Corners 1754">
                      <a:extLst>
                        <a:ext uri="{FF2B5EF4-FFF2-40B4-BE49-F238E27FC236}">
                          <a16:creationId xmlns:a16="http://schemas.microsoft.com/office/drawing/2014/main" id="{AFF1AD5D-5FE5-49D6-B56F-1E5EAF73F2A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DA82FE-589B-4B07-963C-14F5CB05FAD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1,990,000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">
                  <xdr:nvSpPr>
                    <xdr:cNvPr id="1756" name="Rectangle: Rounded Corners 1755">
                      <a:extLst>
                        <a:ext uri="{FF2B5EF4-FFF2-40B4-BE49-F238E27FC236}">
                          <a16:creationId xmlns:a16="http://schemas.microsoft.com/office/drawing/2014/main" id="{423D1C35-9400-4DF6-A517-24B32C470A96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5581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2771601-8972-48C5-9848-6E1008F5A27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1205-1502S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57" name="Rectangle: Rounded Corners 1756">
                      <a:extLst>
                        <a:ext uri="{FF2B5EF4-FFF2-40B4-BE49-F238E27FC236}">
                          <a16:creationId xmlns:a16="http://schemas.microsoft.com/office/drawing/2014/main" id="{993E1A62-69E0-4D00-8244-8B4EF4B4FF8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751" name="Group 1750">
                    <a:extLst>
                      <a:ext uri="{FF2B5EF4-FFF2-40B4-BE49-F238E27FC236}">
                        <a16:creationId xmlns:a16="http://schemas.microsoft.com/office/drawing/2014/main" id="{E6CA2EC1-A72D-45C9-8E64-C67CC7A0F96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6">
                  <xdr:nvSpPr>
                    <xdr:cNvPr id="1752" name="Rectangle: Rounded Corners 1751">
                      <a:extLst>
                        <a:ext uri="{FF2B5EF4-FFF2-40B4-BE49-F238E27FC236}">
                          <a16:creationId xmlns:a16="http://schemas.microsoft.com/office/drawing/2014/main" id="{10DD54C8-E7BE-4EBA-BCA0-243B134D608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94AD187-4D49-4ECB-98F3-35AF003A5B3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">
                  <xdr:nvSpPr>
                    <xdr:cNvPr id="1753" name="Rectangle: Rounded Corners 1752">
                      <a:extLst>
                        <a:ext uri="{FF2B5EF4-FFF2-40B4-BE49-F238E27FC236}">
                          <a16:creationId xmlns:a16="http://schemas.microsoft.com/office/drawing/2014/main" id="{AF27014B-2E06-431E-A8BF-18ADA21D9D8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1D7E5E2-222C-4FE3-910E-8DAD8AE723B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54" name="Rectangle: Rounded Corners 1753">
                      <a:extLst>
                        <a:ext uri="{FF2B5EF4-FFF2-40B4-BE49-F238E27FC236}">
                          <a16:creationId xmlns:a16="http://schemas.microsoft.com/office/drawing/2014/main" id="{D8A77C02-71FD-4EE1-8451-B85A06689BE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746" name="Rectangle: Rounded Corners 1745">
                  <a:extLst>
                    <a:ext uri="{FF2B5EF4-FFF2-40B4-BE49-F238E27FC236}">
                      <a16:creationId xmlns:a16="http://schemas.microsoft.com/office/drawing/2014/main" id="{7A95CEC3-A355-4BA3-8EE3-25D09AE5594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742" name="Straight Connector 1741">
                <a:extLst>
                  <a:ext uri="{FF2B5EF4-FFF2-40B4-BE49-F238E27FC236}">
                    <a16:creationId xmlns:a16="http://schemas.microsoft.com/office/drawing/2014/main" id="{B52C4AB4-B782-4A8A-8910-A168DDAC5A6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43" name="Straight Connector 1742">
                <a:extLst>
                  <a:ext uri="{FF2B5EF4-FFF2-40B4-BE49-F238E27FC236}">
                    <a16:creationId xmlns:a16="http://schemas.microsoft.com/office/drawing/2014/main" id="{9E30448B-3A99-44C3-903F-22F0F5FBB75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44" name="Straight Connector 1743">
                <a:extLst>
                  <a:ext uri="{FF2B5EF4-FFF2-40B4-BE49-F238E27FC236}">
                    <a16:creationId xmlns:a16="http://schemas.microsoft.com/office/drawing/2014/main" id="{DFE91B09-BD22-42AB-98DB-723BA6A4345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40" name="Rectangle: Rounded Corners 1739">
              <a:extLst>
                <a:ext uri="{FF2B5EF4-FFF2-40B4-BE49-F238E27FC236}">
                  <a16:creationId xmlns:a16="http://schemas.microsoft.com/office/drawing/2014/main" id="{BEC01CA9-BA3B-4E44-A477-579D1FDB755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738" name="Rectangle: Rounded Corners 1737">
            <a:extLst>
              <a:ext uri="{FF2B5EF4-FFF2-40B4-BE49-F238E27FC236}">
                <a16:creationId xmlns:a16="http://schemas.microsoft.com/office/drawing/2014/main" id="{98F3CAB6-17CF-4493-82D0-00B66B12366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28</xdr:row>
      <xdr:rowOff>79367</xdr:rowOff>
    </xdr:from>
    <xdr:to>
      <xdr:col>0</xdr:col>
      <xdr:colOff>8041143</xdr:colOff>
      <xdr:row>28</xdr:row>
      <xdr:rowOff>527410</xdr:rowOff>
    </xdr:to>
    <xdr:grpSp>
      <xdr:nvGrpSpPr>
        <xdr:cNvPr id="1762" name="Group 1761">
          <a:extLst>
            <a:ext uri="{FF2B5EF4-FFF2-40B4-BE49-F238E27FC236}">
              <a16:creationId xmlns:a16="http://schemas.microsoft.com/office/drawing/2014/main" id="{7CCD205E-0E3A-480C-8E6D-830EA0048780}"/>
            </a:ext>
          </a:extLst>
        </xdr:cNvPr>
        <xdr:cNvGrpSpPr/>
      </xdr:nvGrpSpPr>
      <xdr:grpSpPr>
        <a:xfrm>
          <a:off x="10947690057" y="146335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763" name="Group 1762">
            <a:extLst>
              <a:ext uri="{FF2B5EF4-FFF2-40B4-BE49-F238E27FC236}">
                <a16:creationId xmlns:a16="http://schemas.microsoft.com/office/drawing/2014/main" id="{EEACBF9B-389A-4E38-ACC3-75701B1CBAB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765" name="Group 1764">
              <a:extLst>
                <a:ext uri="{FF2B5EF4-FFF2-40B4-BE49-F238E27FC236}">
                  <a16:creationId xmlns:a16="http://schemas.microsoft.com/office/drawing/2014/main" id="{57CEC3AA-39D7-44D8-A572-0BDD379BE86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767" name="Group 1766">
                <a:extLst>
                  <a:ext uri="{FF2B5EF4-FFF2-40B4-BE49-F238E27FC236}">
                    <a16:creationId xmlns:a16="http://schemas.microsoft.com/office/drawing/2014/main" id="{90B7020E-BB2B-46FD-9038-CD971231AD8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771" name="Group 1770">
                  <a:extLst>
                    <a:ext uri="{FF2B5EF4-FFF2-40B4-BE49-F238E27FC236}">
                      <a16:creationId xmlns:a16="http://schemas.microsoft.com/office/drawing/2014/main" id="{2979CDDB-1ADF-40CE-AB18-22C23F8A96B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773" name="Rectangle: Rounded Corners 1772">
                    <a:extLst>
                      <a:ext uri="{FF2B5EF4-FFF2-40B4-BE49-F238E27FC236}">
                        <a16:creationId xmlns:a16="http://schemas.microsoft.com/office/drawing/2014/main" id="{650C9D67-CBBA-4826-BDD1-D984877A1F0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774" name="Group 1773">
                    <a:extLst>
                      <a:ext uri="{FF2B5EF4-FFF2-40B4-BE49-F238E27FC236}">
                        <a16:creationId xmlns:a16="http://schemas.microsoft.com/office/drawing/2014/main" id="{4BA25134-61F8-4DBD-B14F-DC0921BE2017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27">
                  <xdr:nvSpPr>
                    <xdr:cNvPr id="1784" name="Rectangle: Rounded Corners 1783">
                      <a:extLst>
                        <a:ext uri="{FF2B5EF4-FFF2-40B4-BE49-F238E27FC236}">
                          <a16:creationId xmlns:a16="http://schemas.microsoft.com/office/drawing/2014/main" id="{C4E87D17-DB59-4680-8B51-C03B3F1DEA31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34383C9-2045-4748-8CCD-1AE5833206E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6,680,000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85" name="Rectangle: Rounded Corners 1784">
                      <a:extLst>
                        <a:ext uri="{FF2B5EF4-FFF2-40B4-BE49-F238E27FC236}">
                          <a16:creationId xmlns:a16="http://schemas.microsoft.com/office/drawing/2014/main" id="{5CA9AE14-228B-41C3-86BB-F2789FBD9D3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">
                  <xdr:nvSpPr>
                    <xdr:cNvPr id="1786" name="Rectangle: Rounded Corners 1785">
                      <a:extLst>
                        <a:ext uri="{FF2B5EF4-FFF2-40B4-BE49-F238E27FC236}">
                          <a16:creationId xmlns:a16="http://schemas.microsoft.com/office/drawing/2014/main" id="{35D4C322-914C-4469-9106-E9D9FD8B7C2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85D80C-05CB-4745-BCBA-116E496A683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530-118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87" name="Rectangle: Rounded Corners 1786">
                      <a:extLst>
                        <a:ext uri="{FF2B5EF4-FFF2-40B4-BE49-F238E27FC236}">
                          <a16:creationId xmlns:a16="http://schemas.microsoft.com/office/drawing/2014/main" id="{434DAA91-65E6-46D7-B0ED-164FB54B2CB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">
                <xdr:nvSpPr>
                  <xdr:cNvPr id="1775" name="Rectangle: Rounded Corners 1774">
                    <a:extLst>
                      <a:ext uri="{FF2B5EF4-FFF2-40B4-BE49-F238E27FC236}">
                        <a16:creationId xmlns:a16="http://schemas.microsoft.com/office/drawing/2014/main" id="{DF7D8BEC-C0A9-4DAF-83D1-FA597809C02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53A88CD-3E09-450A-BDB8-01B151F4AC7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20 سانت دقت 0.02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776" name="Group 1775">
                    <a:extLst>
                      <a:ext uri="{FF2B5EF4-FFF2-40B4-BE49-F238E27FC236}">
                        <a16:creationId xmlns:a16="http://schemas.microsoft.com/office/drawing/2014/main" id="{166DE6D7-0683-450E-8286-05DEE45C4D3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27">
                  <xdr:nvSpPr>
                    <xdr:cNvPr id="1781" name="Rectangle: Rounded Corners 1780">
                      <a:extLst>
                        <a:ext uri="{FF2B5EF4-FFF2-40B4-BE49-F238E27FC236}">
                          <a16:creationId xmlns:a16="http://schemas.microsoft.com/office/drawing/2014/main" id="{DCE69866-49C4-44E5-800E-77BDF29471F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8989078-B7B3-4268-8051-0FD992184F6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3,010,000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">
                  <xdr:nvSpPr>
                    <xdr:cNvPr id="1782" name="Rectangle: Rounded Corners 1781">
                      <a:extLst>
                        <a:ext uri="{FF2B5EF4-FFF2-40B4-BE49-F238E27FC236}">
                          <a16:creationId xmlns:a16="http://schemas.microsoft.com/office/drawing/2014/main" id="{74B9D725-D983-413D-AC21-43C71FE05B31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5581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5724518-4956-478F-9C75-AC55FE1D2AD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1205-2002S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83" name="Rectangle: Rounded Corners 1782">
                      <a:extLst>
                        <a:ext uri="{FF2B5EF4-FFF2-40B4-BE49-F238E27FC236}">
                          <a16:creationId xmlns:a16="http://schemas.microsoft.com/office/drawing/2014/main" id="{4BB240B0-31EB-4070-934E-B2F24C95661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777" name="Group 1776">
                    <a:extLst>
                      <a:ext uri="{FF2B5EF4-FFF2-40B4-BE49-F238E27FC236}">
                        <a16:creationId xmlns:a16="http://schemas.microsoft.com/office/drawing/2014/main" id="{15D4A773-CFFB-4AAA-8386-1AF17064483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7">
                  <xdr:nvSpPr>
                    <xdr:cNvPr id="1778" name="Rectangle: Rounded Corners 1777">
                      <a:extLst>
                        <a:ext uri="{FF2B5EF4-FFF2-40B4-BE49-F238E27FC236}">
                          <a16:creationId xmlns:a16="http://schemas.microsoft.com/office/drawing/2014/main" id="{84543955-74FE-4063-9528-C409DA96CE3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BF630B-288A-4495-B654-25BD8738D6F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">
                  <xdr:nvSpPr>
                    <xdr:cNvPr id="1779" name="Rectangle: Rounded Corners 1778">
                      <a:extLst>
                        <a:ext uri="{FF2B5EF4-FFF2-40B4-BE49-F238E27FC236}">
                          <a16:creationId xmlns:a16="http://schemas.microsoft.com/office/drawing/2014/main" id="{0557AB8B-731C-4521-A1DE-16732620746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206F2FC-E8ED-47B5-93A6-D0D617EC41C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80" name="Rectangle: Rounded Corners 1779">
                      <a:extLst>
                        <a:ext uri="{FF2B5EF4-FFF2-40B4-BE49-F238E27FC236}">
                          <a16:creationId xmlns:a16="http://schemas.microsoft.com/office/drawing/2014/main" id="{5ED9CEDC-6D8A-4519-B948-96A51C18B70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772" name="Rectangle: Rounded Corners 1771">
                  <a:extLst>
                    <a:ext uri="{FF2B5EF4-FFF2-40B4-BE49-F238E27FC236}">
                      <a16:creationId xmlns:a16="http://schemas.microsoft.com/office/drawing/2014/main" id="{420C5A64-8219-45BC-A5C0-6D1E9718398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768" name="Straight Connector 1767">
                <a:extLst>
                  <a:ext uri="{FF2B5EF4-FFF2-40B4-BE49-F238E27FC236}">
                    <a16:creationId xmlns:a16="http://schemas.microsoft.com/office/drawing/2014/main" id="{248E8D95-BB4C-4B0A-BFF4-6792D55E389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69" name="Straight Connector 1768">
                <a:extLst>
                  <a:ext uri="{FF2B5EF4-FFF2-40B4-BE49-F238E27FC236}">
                    <a16:creationId xmlns:a16="http://schemas.microsoft.com/office/drawing/2014/main" id="{81EEA175-75D0-4F72-9D42-F7CDECE1E13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70" name="Straight Connector 1769">
                <a:extLst>
                  <a:ext uri="{FF2B5EF4-FFF2-40B4-BE49-F238E27FC236}">
                    <a16:creationId xmlns:a16="http://schemas.microsoft.com/office/drawing/2014/main" id="{6F798E55-14CA-49F1-97F9-6ABC0AF5507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66" name="Rectangle: Rounded Corners 1765">
              <a:extLst>
                <a:ext uri="{FF2B5EF4-FFF2-40B4-BE49-F238E27FC236}">
                  <a16:creationId xmlns:a16="http://schemas.microsoft.com/office/drawing/2014/main" id="{6B6F4EE7-F78C-4BB7-B4C4-398094D0A0B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764" name="Rectangle: Rounded Corners 1763">
            <a:extLst>
              <a:ext uri="{FF2B5EF4-FFF2-40B4-BE49-F238E27FC236}">
                <a16:creationId xmlns:a16="http://schemas.microsoft.com/office/drawing/2014/main" id="{3AAA6033-B741-4C48-B9BA-B0DD12D5A37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29</xdr:row>
      <xdr:rowOff>79367</xdr:rowOff>
    </xdr:from>
    <xdr:to>
      <xdr:col>0</xdr:col>
      <xdr:colOff>8041143</xdr:colOff>
      <xdr:row>29</xdr:row>
      <xdr:rowOff>527410</xdr:rowOff>
    </xdr:to>
    <xdr:grpSp>
      <xdr:nvGrpSpPr>
        <xdr:cNvPr id="656" name="Group 655">
          <a:extLst>
            <a:ext uri="{FF2B5EF4-FFF2-40B4-BE49-F238E27FC236}">
              <a16:creationId xmlns:a16="http://schemas.microsoft.com/office/drawing/2014/main" id="{D75FBBF9-BEDA-459E-8A39-FBAB1E6764D8}"/>
            </a:ext>
          </a:extLst>
        </xdr:cNvPr>
        <xdr:cNvGrpSpPr/>
      </xdr:nvGrpSpPr>
      <xdr:grpSpPr>
        <a:xfrm>
          <a:off x="10947690057" y="151728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58" name="Group 657">
            <a:extLst>
              <a:ext uri="{FF2B5EF4-FFF2-40B4-BE49-F238E27FC236}">
                <a16:creationId xmlns:a16="http://schemas.microsoft.com/office/drawing/2014/main" id="{AD4174A9-D233-4BEF-A740-F1A4F586880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60" name="Group 659">
              <a:extLst>
                <a:ext uri="{FF2B5EF4-FFF2-40B4-BE49-F238E27FC236}">
                  <a16:creationId xmlns:a16="http://schemas.microsoft.com/office/drawing/2014/main" id="{C1FD6144-5C97-4EE5-A578-1F3D7597AB7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62" name="Group 661">
                <a:extLst>
                  <a:ext uri="{FF2B5EF4-FFF2-40B4-BE49-F238E27FC236}">
                    <a16:creationId xmlns:a16="http://schemas.microsoft.com/office/drawing/2014/main" id="{2C65CD7A-390B-4E64-BC1F-AF6CD29D839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66" name="Group 665">
                  <a:extLst>
                    <a:ext uri="{FF2B5EF4-FFF2-40B4-BE49-F238E27FC236}">
                      <a16:creationId xmlns:a16="http://schemas.microsoft.com/office/drawing/2014/main" id="{3B1FB766-4CAF-4529-944A-63D6EF8B4EA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68" name="Rectangle: Rounded Corners 667">
                    <a:extLst>
                      <a:ext uri="{FF2B5EF4-FFF2-40B4-BE49-F238E27FC236}">
                        <a16:creationId xmlns:a16="http://schemas.microsoft.com/office/drawing/2014/main" id="{E462BF71-BF95-4FEE-AE31-B3A328998EB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69" name="Group 668">
                    <a:extLst>
                      <a:ext uri="{FF2B5EF4-FFF2-40B4-BE49-F238E27FC236}">
                        <a16:creationId xmlns:a16="http://schemas.microsoft.com/office/drawing/2014/main" id="{77783706-1420-48EA-B207-2B938E959C9B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28">
                  <xdr:nvSpPr>
                    <xdr:cNvPr id="679" name="Rectangle: Rounded Corners 678">
                      <a:extLst>
                        <a:ext uri="{FF2B5EF4-FFF2-40B4-BE49-F238E27FC236}">
                          <a16:creationId xmlns:a16="http://schemas.microsoft.com/office/drawing/2014/main" id="{5ADD4DA7-DF67-401B-B762-9BCF5985CBB7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025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0BECB6-EED5-4438-A1D8-9687D3011C6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14,440,000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0" name="Rectangle: Rounded Corners 679">
                      <a:extLst>
                        <a:ext uri="{FF2B5EF4-FFF2-40B4-BE49-F238E27FC236}">
                          <a16:creationId xmlns:a16="http://schemas.microsoft.com/office/drawing/2014/main" id="{70DF72B6-8982-4730-A942-DF34D50EB13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">
                  <xdr:nvSpPr>
                    <xdr:cNvPr id="681" name="Rectangle: Rounded Corners 680">
                      <a:extLst>
                        <a:ext uri="{FF2B5EF4-FFF2-40B4-BE49-F238E27FC236}">
                          <a16:creationId xmlns:a16="http://schemas.microsoft.com/office/drawing/2014/main" id="{FE408EB2-5F80-40D9-9DC0-43CE563023A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51D8EA0-DBC9-4E38-896E-2BC4A69F1F3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530-119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2" name="Rectangle: Rounded Corners 681">
                      <a:extLst>
                        <a:ext uri="{FF2B5EF4-FFF2-40B4-BE49-F238E27FC236}">
                          <a16:creationId xmlns:a16="http://schemas.microsoft.com/office/drawing/2014/main" id="{C43A859B-82CF-4CCF-9184-1D396704474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">
                <xdr:nvSpPr>
                  <xdr:cNvPr id="670" name="Rectangle: Rounded Corners 669">
                    <a:extLst>
                      <a:ext uri="{FF2B5EF4-FFF2-40B4-BE49-F238E27FC236}">
                        <a16:creationId xmlns:a16="http://schemas.microsoft.com/office/drawing/2014/main" id="{5B74573D-8B8F-442D-8797-8302A8D4133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2ABDFD6-EDE2-41ED-91F5-81110D3E536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30 سانت دقت 0.02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71" name="Group 670">
                    <a:extLst>
                      <a:ext uri="{FF2B5EF4-FFF2-40B4-BE49-F238E27FC236}">
                        <a16:creationId xmlns:a16="http://schemas.microsoft.com/office/drawing/2014/main" id="{B99FD72D-1ABC-420E-9D55-17361654699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8">
                  <xdr:nvSpPr>
                    <xdr:cNvPr id="676" name="Rectangle: Rounded Corners 675">
                      <a:extLst>
                        <a:ext uri="{FF2B5EF4-FFF2-40B4-BE49-F238E27FC236}">
                          <a16:creationId xmlns:a16="http://schemas.microsoft.com/office/drawing/2014/main" id="{D2B67EE0-0B13-41CC-824C-0636DC7D305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545B716-9B0B-46F0-BB18-1C23B677972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5,040,000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">
                  <xdr:nvSpPr>
                    <xdr:cNvPr id="677" name="Rectangle: Rounded Corners 676">
                      <a:extLst>
                        <a:ext uri="{FF2B5EF4-FFF2-40B4-BE49-F238E27FC236}">
                          <a16:creationId xmlns:a16="http://schemas.microsoft.com/office/drawing/2014/main" id="{99CC86D3-FC2B-48D7-9BBC-86AEFEA57D2F}"/>
                        </a:ext>
                      </a:extLst>
                    </xdr:cNvPr>
                    <xdr:cNvSpPr/>
                  </xdr:nvSpPr>
                  <xdr:spPr>
                    <a:xfrm>
                      <a:off x="11024000574" y="873117"/>
                      <a:ext cx="8558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AFB327-ACBE-404D-A68D-9036BFF32F6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1205-3002S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8" name="Rectangle: Rounded Corners 677">
                      <a:extLst>
                        <a:ext uri="{FF2B5EF4-FFF2-40B4-BE49-F238E27FC236}">
                          <a16:creationId xmlns:a16="http://schemas.microsoft.com/office/drawing/2014/main" id="{BC978C67-C9B5-4A2F-A149-C3C05FBFEC5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72" name="Group 671">
                    <a:extLst>
                      <a:ext uri="{FF2B5EF4-FFF2-40B4-BE49-F238E27FC236}">
                        <a16:creationId xmlns:a16="http://schemas.microsoft.com/office/drawing/2014/main" id="{72FDD4B2-A523-4215-ADF6-44DBB808FE7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8">
                  <xdr:nvSpPr>
                    <xdr:cNvPr id="673" name="Rectangle: Rounded Corners 672">
                      <a:extLst>
                        <a:ext uri="{FF2B5EF4-FFF2-40B4-BE49-F238E27FC236}">
                          <a16:creationId xmlns:a16="http://schemas.microsoft.com/office/drawing/2014/main" id="{B4F6767E-B227-4F40-A869-D1835F32821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D39F85-1B68-4F63-970B-2332FDE95AAE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">
                  <xdr:nvSpPr>
                    <xdr:cNvPr id="674" name="Rectangle: Rounded Corners 673">
                      <a:extLst>
                        <a:ext uri="{FF2B5EF4-FFF2-40B4-BE49-F238E27FC236}">
                          <a16:creationId xmlns:a16="http://schemas.microsoft.com/office/drawing/2014/main" id="{7098E374-8DD6-4C46-8E48-695BACD9D7F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87B052D-93DA-4423-8BC2-7FAEFD20137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5" name="Rectangle: Rounded Corners 674">
                      <a:extLst>
                        <a:ext uri="{FF2B5EF4-FFF2-40B4-BE49-F238E27FC236}">
                          <a16:creationId xmlns:a16="http://schemas.microsoft.com/office/drawing/2014/main" id="{FF1B51C8-0EB0-4B1B-B6D1-635A8747C89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67" name="Rectangle: Rounded Corners 666">
                  <a:extLst>
                    <a:ext uri="{FF2B5EF4-FFF2-40B4-BE49-F238E27FC236}">
                      <a16:creationId xmlns:a16="http://schemas.microsoft.com/office/drawing/2014/main" id="{288A70AA-22A4-426C-BDE5-4D0D84E4305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63" name="Straight Connector 662">
                <a:extLst>
                  <a:ext uri="{FF2B5EF4-FFF2-40B4-BE49-F238E27FC236}">
                    <a16:creationId xmlns:a16="http://schemas.microsoft.com/office/drawing/2014/main" id="{CC731C59-3B87-4A50-9447-EC61E17F438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4" name="Straight Connector 663">
                <a:extLst>
                  <a:ext uri="{FF2B5EF4-FFF2-40B4-BE49-F238E27FC236}">
                    <a16:creationId xmlns:a16="http://schemas.microsoft.com/office/drawing/2014/main" id="{6B7ED63E-F81E-4F98-B9D0-DC6154AE4BC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5" name="Straight Connector 664">
                <a:extLst>
                  <a:ext uri="{FF2B5EF4-FFF2-40B4-BE49-F238E27FC236}">
                    <a16:creationId xmlns:a16="http://schemas.microsoft.com/office/drawing/2014/main" id="{B9503FE0-61EB-4489-8B3E-8453A7E5609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61" name="Rectangle: Rounded Corners 660">
              <a:extLst>
                <a:ext uri="{FF2B5EF4-FFF2-40B4-BE49-F238E27FC236}">
                  <a16:creationId xmlns:a16="http://schemas.microsoft.com/office/drawing/2014/main" id="{210C2B2D-9732-4C5E-9864-0D6466548C5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59" name="Rectangle: Rounded Corners 658">
            <a:extLst>
              <a:ext uri="{FF2B5EF4-FFF2-40B4-BE49-F238E27FC236}">
                <a16:creationId xmlns:a16="http://schemas.microsoft.com/office/drawing/2014/main" id="{7FAA1F30-B69F-4AF0-BA58-745CEC6808D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30</xdr:row>
      <xdr:rowOff>79367</xdr:rowOff>
    </xdr:from>
    <xdr:to>
      <xdr:col>0</xdr:col>
      <xdr:colOff>8041143</xdr:colOff>
      <xdr:row>30</xdr:row>
      <xdr:rowOff>527410</xdr:rowOff>
    </xdr:to>
    <xdr:grpSp>
      <xdr:nvGrpSpPr>
        <xdr:cNvPr id="683" name="Group 682">
          <a:extLst>
            <a:ext uri="{FF2B5EF4-FFF2-40B4-BE49-F238E27FC236}">
              <a16:creationId xmlns:a16="http://schemas.microsoft.com/office/drawing/2014/main" id="{1B3DE07F-C50B-4159-BC0D-438C53B1B334}"/>
            </a:ext>
          </a:extLst>
        </xdr:cNvPr>
        <xdr:cNvGrpSpPr/>
      </xdr:nvGrpSpPr>
      <xdr:grpSpPr>
        <a:xfrm>
          <a:off x="10947690057" y="157120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84" name="Group 683">
            <a:extLst>
              <a:ext uri="{FF2B5EF4-FFF2-40B4-BE49-F238E27FC236}">
                <a16:creationId xmlns:a16="http://schemas.microsoft.com/office/drawing/2014/main" id="{AF67DD32-6673-4D01-9BBE-3C99928BC26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86" name="Group 685">
              <a:extLst>
                <a:ext uri="{FF2B5EF4-FFF2-40B4-BE49-F238E27FC236}">
                  <a16:creationId xmlns:a16="http://schemas.microsoft.com/office/drawing/2014/main" id="{5EBA62BB-2630-427D-94C7-4F620280C99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88" name="Group 687">
                <a:extLst>
                  <a:ext uri="{FF2B5EF4-FFF2-40B4-BE49-F238E27FC236}">
                    <a16:creationId xmlns:a16="http://schemas.microsoft.com/office/drawing/2014/main" id="{58585FEA-EC72-418A-956F-1CE4696358B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92" name="Group 691">
                  <a:extLst>
                    <a:ext uri="{FF2B5EF4-FFF2-40B4-BE49-F238E27FC236}">
                      <a16:creationId xmlns:a16="http://schemas.microsoft.com/office/drawing/2014/main" id="{313279A3-5C06-4EE1-87B7-877CC527C21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94" name="Rectangle: Rounded Corners 693">
                    <a:extLst>
                      <a:ext uri="{FF2B5EF4-FFF2-40B4-BE49-F238E27FC236}">
                        <a16:creationId xmlns:a16="http://schemas.microsoft.com/office/drawing/2014/main" id="{46555DF1-717F-4F0F-BC30-4763CC6BD90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95" name="Group 694">
                    <a:extLst>
                      <a:ext uri="{FF2B5EF4-FFF2-40B4-BE49-F238E27FC236}">
                        <a16:creationId xmlns:a16="http://schemas.microsoft.com/office/drawing/2014/main" id="{118ED524-CC9C-41A2-BB19-EC7113B0FD3F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29">
                  <xdr:nvSpPr>
                    <xdr:cNvPr id="705" name="Rectangle: Rounded Corners 704">
                      <a:extLst>
                        <a:ext uri="{FF2B5EF4-FFF2-40B4-BE49-F238E27FC236}">
                          <a16:creationId xmlns:a16="http://schemas.microsoft.com/office/drawing/2014/main" id="{4F71826F-61A1-4E74-9CB4-60AF6BA3B4D7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A91136D-83DE-47B9-AC2A-C90B521782E4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44,470,000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6" name="Rectangle: Rounded Corners 705">
                      <a:extLst>
                        <a:ext uri="{FF2B5EF4-FFF2-40B4-BE49-F238E27FC236}">
                          <a16:creationId xmlns:a16="http://schemas.microsoft.com/office/drawing/2014/main" id="{44DBDD01-F0D4-4183-9BEA-823CD60531B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">
                  <xdr:nvSpPr>
                    <xdr:cNvPr id="707" name="Rectangle: Rounded Corners 706">
                      <a:extLst>
                        <a:ext uri="{FF2B5EF4-FFF2-40B4-BE49-F238E27FC236}">
                          <a16:creationId xmlns:a16="http://schemas.microsoft.com/office/drawing/2014/main" id="{53A39DAF-DA8F-495D-9069-91D5BA08451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34DBCA-5B51-45A2-BF83-03FE76A63F7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534-113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8" name="Rectangle: Rounded Corners 707">
                      <a:extLst>
                        <a:ext uri="{FF2B5EF4-FFF2-40B4-BE49-F238E27FC236}">
                          <a16:creationId xmlns:a16="http://schemas.microsoft.com/office/drawing/2014/main" id="{9651CCF7-10A1-4D2E-9DA1-0F92E06D178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">
                <xdr:nvSpPr>
                  <xdr:cNvPr id="696" name="Rectangle: Rounded Corners 695">
                    <a:extLst>
                      <a:ext uri="{FF2B5EF4-FFF2-40B4-BE49-F238E27FC236}">
                        <a16:creationId xmlns:a16="http://schemas.microsoft.com/office/drawing/2014/main" id="{7592DE21-2A67-4AF2-BE6C-A6E3E46864A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56764AC-54B1-48DE-A817-7BBA13F83F6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30 سانت دقت 0.02 (فک بلند 9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97" name="Group 696">
                    <a:extLst>
                      <a:ext uri="{FF2B5EF4-FFF2-40B4-BE49-F238E27FC236}">
                        <a16:creationId xmlns:a16="http://schemas.microsoft.com/office/drawing/2014/main" id="{7B938833-A58E-41A3-AEFA-DA887CA2715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29">
                  <xdr:nvSpPr>
                    <xdr:cNvPr id="702" name="Rectangle: Rounded Corners 701">
                      <a:extLst>
                        <a:ext uri="{FF2B5EF4-FFF2-40B4-BE49-F238E27FC236}">
                          <a16:creationId xmlns:a16="http://schemas.microsoft.com/office/drawing/2014/main" id="{BD41DDF9-BCC7-4D8F-AC9E-8C278A819F2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7FFF27-EA0A-4673-8456-1FC514300A86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7,290,000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">
                  <xdr:nvSpPr>
                    <xdr:cNvPr id="703" name="Rectangle: Rounded Corners 702">
                      <a:extLst>
                        <a:ext uri="{FF2B5EF4-FFF2-40B4-BE49-F238E27FC236}">
                          <a16:creationId xmlns:a16="http://schemas.microsoft.com/office/drawing/2014/main" id="{F05878FA-A218-40D3-A75F-DF2B7EB768B2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FFF4E5-8402-4CDA-A1BB-AE67EDA9212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1215-392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4" name="Rectangle: Rounded Corners 703">
                      <a:extLst>
                        <a:ext uri="{FF2B5EF4-FFF2-40B4-BE49-F238E27FC236}">
                          <a16:creationId xmlns:a16="http://schemas.microsoft.com/office/drawing/2014/main" id="{E3B88361-3670-4FF6-8DA4-4BF0EECE60A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98" name="Group 697">
                    <a:extLst>
                      <a:ext uri="{FF2B5EF4-FFF2-40B4-BE49-F238E27FC236}">
                        <a16:creationId xmlns:a16="http://schemas.microsoft.com/office/drawing/2014/main" id="{84584821-6E7A-4C32-9EC2-D3171BB89DC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9">
                  <xdr:nvSpPr>
                    <xdr:cNvPr id="699" name="Rectangle: Rounded Corners 698">
                      <a:extLst>
                        <a:ext uri="{FF2B5EF4-FFF2-40B4-BE49-F238E27FC236}">
                          <a16:creationId xmlns:a16="http://schemas.microsoft.com/office/drawing/2014/main" id="{BEB3787E-6BA7-4E49-A654-A81F5AC5D9C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57B9A3-93B3-447C-850E-F3572F83382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">
                  <xdr:nvSpPr>
                    <xdr:cNvPr id="700" name="Rectangle: Rounded Corners 699">
                      <a:extLst>
                        <a:ext uri="{FF2B5EF4-FFF2-40B4-BE49-F238E27FC236}">
                          <a16:creationId xmlns:a16="http://schemas.microsoft.com/office/drawing/2014/main" id="{6682C247-EF11-4B13-891E-512D22F6884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5BE1B24-EDE4-4FAA-AF16-76A5A172B738}" type="TxLink">
                        <a:rPr lang="en-US" sz="10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1" name="Rectangle: Rounded Corners 700">
                      <a:extLst>
                        <a:ext uri="{FF2B5EF4-FFF2-40B4-BE49-F238E27FC236}">
                          <a16:creationId xmlns:a16="http://schemas.microsoft.com/office/drawing/2014/main" id="{2BF116FE-FF94-4EB2-9266-13819BD5180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93" name="Rectangle: Rounded Corners 692">
                  <a:extLst>
                    <a:ext uri="{FF2B5EF4-FFF2-40B4-BE49-F238E27FC236}">
                      <a16:creationId xmlns:a16="http://schemas.microsoft.com/office/drawing/2014/main" id="{EC4179F7-05BA-4F06-A8FD-ABA21A859CF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89" name="Straight Connector 688">
                <a:extLst>
                  <a:ext uri="{FF2B5EF4-FFF2-40B4-BE49-F238E27FC236}">
                    <a16:creationId xmlns:a16="http://schemas.microsoft.com/office/drawing/2014/main" id="{97807C44-8127-4436-94BB-BF47E33D26B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0" name="Straight Connector 689">
                <a:extLst>
                  <a:ext uri="{FF2B5EF4-FFF2-40B4-BE49-F238E27FC236}">
                    <a16:creationId xmlns:a16="http://schemas.microsoft.com/office/drawing/2014/main" id="{14D47757-41BA-4EBF-9E62-6353DED6C77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1" name="Straight Connector 690">
                <a:extLst>
                  <a:ext uri="{FF2B5EF4-FFF2-40B4-BE49-F238E27FC236}">
                    <a16:creationId xmlns:a16="http://schemas.microsoft.com/office/drawing/2014/main" id="{31155EAA-C775-4271-A93F-190F0DEAE6C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87" name="Rectangle: Rounded Corners 686">
              <a:extLst>
                <a:ext uri="{FF2B5EF4-FFF2-40B4-BE49-F238E27FC236}">
                  <a16:creationId xmlns:a16="http://schemas.microsoft.com/office/drawing/2014/main" id="{2DC4CFFB-DEBC-4DCF-B0FE-4F2111AA703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85" name="Rectangle: Rounded Corners 684">
            <a:extLst>
              <a:ext uri="{FF2B5EF4-FFF2-40B4-BE49-F238E27FC236}">
                <a16:creationId xmlns:a16="http://schemas.microsoft.com/office/drawing/2014/main" id="{469F5B5E-40B0-4051-8779-38F7D3A3EEE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31</xdr:row>
      <xdr:rowOff>79367</xdr:rowOff>
    </xdr:from>
    <xdr:to>
      <xdr:col>0</xdr:col>
      <xdr:colOff>8041143</xdr:colOff>
      <xdr:row>31</xdr:row>
      <xdr:rowOff>527410</xdr:rowOff>
    </xdr:to>
    <xdr:grpSp>
      <xdr:nvGrpSpPr>
        <xdr:cNvPr id="709" name="Group 708">
          <a:extLst>
            <a:ext uri="{FF2B5EF4-FFF2-40B4-BE49-F238E27FC236}">
              <a16:creationId xmlns:a16="http://schemas.microsoft.com/office/drawing/2014/main" id="{A7325F02-EF17-4E23-9601-525DE67FD0A6}"/>
            </a:ext>
          </a:extLst>
        </xdr:cNvPr>
        <xdr:cNvGrpSpPr/>
      </xdr:nvGrpSpPr>
      <xdr:grpSpPr>
        <a:xfrm>
          <a:off x="10947690057" y="162513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10" name="Group 709">
            <a:extLst>
              <a:ext uri="{FF2B5EF4-FFF2-40B4-BE49-F238E27FC236}">
                <a16:creationId xmlns:a16="http://schemas.microsoft.com/office/drawing/2014/main" id="{5A297622-329A-48A9-9A45-29A38CFC0CF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12" name="Group 711">
              <a:extLst>
                <a:ext uri="{FF2B5EF4-FFF2-40B4-BE49-F238E27FC236}">
                  <a16:creationId xmlns:a16="http://schemas.microsoft.com/office/drawing/2014/main" id="{9FB5375B-42D8-41CB-AE6C-D74A790FF5F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14" name="Group 713">
                <a:extLst>
                  <a:ext uri="{FF2B5EF4-FFF2-40B4-BE49-F238E27FC236}">
                    <a16:creationId xmlns:a16="http://schemas.microsoft.com/office/drawing/2014/main" id="{32EF009E-C7E5-44E0-9A35-2A8BE3C239E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18" name="Group 717">
                  <a:extLst>
                    <a:ext uri="{FF2B5EF4-FFF2-40B4-BE49-F238E27FC236}">
                      <a16:creationId xmlns:a16="http://schemas.microsoft.com/office/drawing/2014/main" id="{203CBB55-E698-402B-9174-88127C63F0E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20" name="Rectangle: Rounded Corners 719">
                    <a:extLst>
                      <a:ext uri="{FF2B5EF4-FFF2-40B4-BE49-F238E27FC236}">
                        <a16:creationId xmlns:a16="http://schemas.microsoft.com/office/drawing/2014/main" id="{BAE73220-BF46-4AC0-B076-E86C19BFDE1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21" name="Group 720">
                    <a:extLst>
                      <a:ext uri="{FF2B5EF4-FFF2-40B4-BE49-F238E27FC236}">
                        <a16:creationId xmlns:a16="http://schemas.microsoft.com/office/drawing/2014/main" id="{748F9B6B-7AA5-464D-884B-53EAA1CCADA1}"/>
                      </a:ext>
                    </a:extLst>
                  </xdr:cNvPr>
                  <xdr:cNvGrpSpPr/>
                </xdr:nvGrpSpPr>
                <xdr:grpSpPr>
                  <a:xfrm>
                    <a:off x="11022733597" y="809933"/>
                    <a:ext cx="1764115" cy="352109"/>
                    <a:chOff x="11022733597" y="787708"/>
                    <a:chExt cx="1764115" cy="352109"/>
                  </a:xfrm>
                </xdr:grpSpPr>
                <xdr:sp macro="" textlink="Data!F30">
                  <xdr:nvSpPr>
                    <xdr:cNvPr id="731" name="Rectangle: Rounded Corners 730">
                      <a:extLst>
                        <a:ext uri="{FF2B5EF4-FFF2-40B4-BE49-F238E27FC236}">
                          <a16:creationId xmlns:a16="http://schemas.microsoft.com/office/drawing/2014/main" id="{70C50390-4BE2-4600-9910-EEF1CCEC8C69}"/>
                        </a:ext>
                      </a:extLst>
                    </xdr:cNvPr>
                    <xdr:cNvSpPr/>
                  </xdr:nvSpPr>
                  <xdr:spPr>
                    <a:xfrm>
                      <a:off x="11022733597" y="873117"/>
                      <a:ext cx="10351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A065639-A13F-46BF-A8F5-C01694474A24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2" name="Rectangle: Rounded Corners 731">
                      <a:extLst>
                        <a:ext uri="{FF2B5EF4-FFF2-40B4-BE49-F238E27FC236}">
                          <a16:creationId xmlns:a16="http://schemas.microsoft.com/office/drawing/2014/main" id="{6390B9EC-A637-4209-B9B0-3571E40738E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">
                  <xdr:nvSpPr>
                    <xdr:cNvPr id="733" name="Rectangle: Rounded Corners 732">
                      <a:extLst>
                        <a:ext uri="{FF2B5EF4-FFF2-40B4-BE49-F238E27FC236}">
                          <a16:creationId xmlns:a16="http://schemas.microsoft.com/office/drawing/2014/main" id="{C5199247-A5DF-4D72-9BF4-D698BE2107D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9B50D2-56A1-43AA-9A75-72CC464663B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534-105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4" name="Rectangle: Rounded Corners 733">
                      <a:extLst>
                        <a:ext uri="{FF2B5EF4-FFF2-40B4-BE49-F238E27FC236}">
                          <a16:creationId xmlns:a16="http://schemas.microsoft.com/office/drawing/2014/main" id="{ABE65025-228A-4D3F-A00B-AB299DEC664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">
                <xdr:nvSpPr>
                  <xdr:cNvPr id="722" name="Rectangle: Rounded Corners 721">
                    <a:extLst>
                      <a:ext uri="{FF2B5EF4-FFF2-40B4-BE49-F238E27FC236}">
                        <a16:creationId xmlns:a16="http://schemas.microsoft.com/office/drawing/2014/main" id="{474E593B-5368-48DB-879D-DE45BC0FF47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E292854-D8B6-43EC-BBFC-3082D388B2E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30 سانت دقت 0.02 (فک بلند 9 سانت)(اینچ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23" name="Group 722">
                    <a:extLst>
                      <a:ext uri="{FF2B5EF4-FFF2-40B4-BE49-F238E27FC236}">
                        <a16:creationId xmlns:a16="http://schemas.microsoft.com/office/drawing/2014/main" id="{3B93C86F-EB0C-4F84-ACF4-FC85793E9AB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30">
                  <xdr:nvSpPr>
                    <xdr:cNvPr id="728" name="Rectangle: Rounded Corners 727">
                      <a:extLst>
                        <a:ext uri="{FF2B5EF4-FFF2-40B4-BE49-F238E27FC236}">
                          <a16:creationId xmlns:a16="http://schemas.microsoft.com/office/drawing/2014/main" id="{580F004A-C45D-4367-B891-FDB33EFA245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E8ADE5-3D56-43D9-A615-7706922061F1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">
                  <xdr:nvSpPr>
                    <xdr:cNvPr id="729" name="Rectangle: Rounded Corners 728">
                      <a:extLst>
                        <a:ext uri="{FF2B5EF4-FFF2-40B4-BE49-F238E27FC236}">
                          <a16:creationId xmlns:a16="http://schemas.microsoft.com/office/drawing/2014/main" id="{0DB1A78B-3402-40B8-A259-CB841A5A6313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D7E3B73-63F3-45B1-AA4F-8DA7229789F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0" name="Rectangle: Rounded Corners 729">
                      <a:extLst>
                        <a:ext uri="{FF2B5EF4-FFF2-40B4-BE49-F238E27FC236}">
                          <a16:creationId xmlns:a16="http://schemas.microsoft.com/office/drawing/2014/main" id="{CBD9AEAE-0B19-409A-9144-A605387A98A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24" name="Group 723">
                    <a:extLst>
                      <a:ext uri="{FF2B5EF4-FFF2-40B4-BE49-F238E27FC236}">
                        <a16:creationId xmlns:a16="http://schemas.microsoft.com/office/drawing/2014/main" id="{7AEBE024-A0E0-49CE-9A1B-15991EA023C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0">
                  <xdr:nvSpPr>
                    <xdr:cNvPr id="725" name="Rectangle: Rounded Corners 724">
                      <a:extLst>
                        <a:ext uri="{FF2B5EF4-FFF2-40B4-BE49-F238E27FC236}">
                          <a16:creationId xmlns:a16="http://schemas.microsoft.com/office/drawing/2014/main" id="{50625642-E33D-4593-879E-A5A47F927FF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F14A5C-31E4-4BA2-B6EF-9D71A5EE1B4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">
                  <xdr:nvSpPr>
                    <xdr:cNvPr id="726" name="Rectangle: Rounded Corners 725">
                      <a:extLst>
                        <a:ext uri="{FF2B5EF4-FFF2-40B4-BE49-F238E27FC236}">
                          <a16:creationId xmlns:a16="http://schemas.microsoft.com/office/drawing/2014/main" id="{1CCC685F-D040-44E2-B685-7DFCB0CBA72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DF97CC8-6C6B-4D46-B946-B4377649129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7" name="Rectangle: Rounded Corners 726">
                      <a:extLst>
                        <a:ext uri="{FF2B5EF4-FFF2-40B4-BE49-F238E27FC236}">
                          <a16:creationId xmlns:a16="http://schemas.microsoft.com/office/drawing/2014/main" id="{2E84ACDB-00F9-4ABA-9662-87143CA88FF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19" name="Rectangle: Rounded Corners 718">
                  <a:extLst>
                    <a:ext uri="{FF2B5EF4-FFF2-40B4-BE49-F238E27FC236}">
                      <a16:creationId xmlns:a16="http://schemas.microsoft.com/office/drawing/2014/main" id="{6CAA949C-220B-421F-A2F1-CD9CB70E583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15" name="Straight Connector 714">
                <a:extLst>
                  <a:ext uri="{FF2B5EF4-FFF2-40B4-BE49-F238E27FC236}">
                    <a16:creationId xmlns:a16="http://schemas.microsoft.com/office/drawing/2014/main" id="{442505EE-A9EB-42B2-A9FB-E184CFC8588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6" name="Straight Connector 715">
                <a:extLst>
                  <a:ext uri="{FF2B5EF4-FFF2-40B4-BE49-F238E27FC236}">
                    <a16:creationId xmlns:a16="http://schemas.microsoft.com/office/drawing/2014/main" id="{7C7B4768-8DE4-4C30-9F54-A6808688FEF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7" name="Straight Connector 716">
                <a:extLst>
                  <a:ext uri="{FF2B5EF4-FFF2-40B4-BE49-F238E27FC236}">
                    <a16:creationId xmlns:a16="http://schemas.microsoft.com/office/drawing/2014/main" id="{2B152DC7-1BBF-4A06-9D29-A4CEE944CFD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13" name="Rectangle: Rounded Corners 712">
              <a:extLst>
                <a:ext uri="{FF2B5EF4-FFF2-40B4-BE49-F238E27FC236}">
                  <a16:creationId xmlns:a16="http://schemas.microsoft.com/office/drawing/2014/main" id="{B323E86E-BCC2-4E99-86A9-4EF3C841CF3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11" name="Rectangle: Rounded Corners 710">
            <a:extLst>
              <a:ext uri="{FF2B5EF4-FFF2-40B4-BE49-F238E27FC236}">
                <a16:creationId xmlns:a16="http://schemas.microsoft.com/office/drawing/2014/main" id="{B62DEACA-E278-492A-98A8-57229583646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32</xdr:row>
      <xdr:rowOff>79367</xdr:rowOff>
    </xdr:from>
    <xdr:to>
      <xdr:col>0</xdr:col>
      <xdr:colOff>8041143</xdr:colOff>
      <xdr:row>32</xdr:row>
      <xdr:rowOff>527410</xdr:rowOff>
    </xdr:to>
    <xdr:grpSp>
      <xdr:nvGrpSpPr>
        <xdr:cNvPr id="735" name="Group 734">
          <a:extLst>
            <a:ext uri="{FF2B5EF4-FFF2-40B4-BE49-F238E27FC236}">
              <a16:creationId xmlns:a16="http://schemas.microsoft.com/office/drawing/2014/main" id="{4FFA9F5C-95D2-4943-B947-CE5EB53AF18F}"/>
            </a:ext>
          </a:extLst>
        </xdr:cNvPr>
        <xdr:cNvGrpSpPr/>
      </xdr:nvGrpSpPr>
      <xdr:grpSpPr>
        <a:xfrm>
          <a:off x="10947690057" y="167906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36" name="Group 735">
            <a:extLst>
              <a:ext uri="{FF2B5EF4-FFF2-40B4-BE49-F238E27FC236}">
                <a16:creationId xmlns:a16="http://schemas.microsoft.com/office/drawing/2014/main" id="{C321A10A-2834-45C2-A91C-9CD80F205C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38" name="Group 737">
              <a:extLst>
                <a:ext uri="{FF2B5EF4-FFF2-40B4-BE49-F238E27FC236}">
                  <a16:creationId xmlns:a16="http://schemas.microsoft.com/office/drawing/2014/main" id="{5048CF52-C2F6-49E9-9331-7EE1E033EF0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40" name="Group 739">
                <a:extLst>
                  <a:ext uri="{FF2B5EF4-FFF2-40B4-BE49-F238E27FC236}">
                    <a16:creationId xmlns:a16="http://schemas.microsoft.com/office/drawing/2014/main" id="{E1D4DDF8-EE78-45FE-84E1-9A9D32799D6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44" name="Group 743">
                  <a:extLst>
                    <a:ext uri="{FF2B5EF4-FFF2-40B4-BE49-F238E27FC236}">
                      <a16:creationId xmlns:a16="http://schemas.microsoft.com/office/drawing/2014/main" id="{E9B48C8D-5CCD-4AF2-B79E-A5DE640FE1F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46" name="Rectangle: Rounded Corners 745">
                    <a:extLst>
                      <a:ext uri="{FF2B5EF4-FFF2-40B4-BE49-F238E27FC236}">
                        <a16:creationId xmlns:a16="http://schemas.microsoft.com/office/drawing/2014/main" id="{F4157DC5-C5BA-477D-B199-2E9B36439F0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47" name="Group 746">
                    <a:extLst>
                      <a:ext uri="{FF2B5EF4-FFF2-40B4-BE49-F238E27FC236}">
                        <a16:creationId xmlns:a16="http://schemas.microsoft.com/office/drawing/2014/main" id="{9C02BB6B-5960-402D-9D3F-81D4FA38B7E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31">
                  <xdr:nvSpPr>
                    <xdr:cNvPr id="757" name="Rectangle: Rounded Corners 756">
                      <a:extLst>
                        <a:ext uri="{FF2B5EF4-FFF2-40B4-BE49-F238E27FC236}">
                          <a16:creationId xmlns:a16="http://schemas.microsoft.com/office/drawing/2014/main" id="{0ADF6AB4-A15E-4BF4-8C43-4061762C30B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4DFA1BA-F693-459D-9854-286D6947316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8" name="Rectangle: Rounded Corners 757">
                      <a:extLst>
                        <a:ext uri="{FF2B5EF4-FFF2-40B4-BE49-F238E27FC236}">
                          <a16:creationId xmlns:a16="http://schemas.microsoft.com/office/drawing/2014/main" id="{97054C12-51D6-4E5A-8E58-B5955AC9668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1">
                  <xdr:nvSpPr>
                    <xdr:cNvPr id="759" name="Rectangle: Rounded Corners 758">
                      <a:extLst>
                        <a:ext uri="{FF2B5EF4-FFF2-40B4-BE49-F238E27FC236}">
                          <a16:creationId xmlns:a16="http://schemas.microsoft.com/office/drawing/2014/main" id="{C0B73379-351B-4EE2-8A46-56F3A0208D7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4D9F0F0-CDD9-41BB-BA10-1A38DF84D97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0" name="Rectangle: Rounded Corners 759">
                      <a:extLst>
                        <a:ext uri="{FF2B5EF4-FFF2-40B4-BE49-F238E27FC236}">
                          <a16:creationId xmlns:a16="http://schemas.microsoft.com/office/drawing/2014/main" id="{DF8CE463-5B57-407C-9384-67CBEDABA6D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1">
                <xdr:nvSpPr>
                  <xdr:cNvPr id="748" name="Rectangle: Rounded Corners 747">
                    <a:extLst>
                      <a:ext uri="{FF2B5EF4-FFF2-40B4-BE49-F238E27FC236}">
                        <a16:creationId xmlns:a16="http://schemas.microsoft.com/office/drawing/2014/main" id="{73DAAD4A-C80D-4368-B888-140B845F9FE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D84B358-3348-4944-8719-DC2B5658434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40 سانت دقت 0.02 (فک بلند 10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49" name="Group 748">
                    <a:extLst>
                      <a:ext uri="{FF2B5EF4-FFF2-40B4-BE49-F238E27FC236}">
                        <a16:creationId xmlns:a16="http://schemas.microsoft.com/office/drawing/2014/main" id="{52435AB9-B9C3-4233-98BA-305EA62D29E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31">
                  <xdr:nvSpPr>
                    <xdr:cNvPr id="754" name="Rectangle: Rounded Corners 753">
                      <a:extLst>
                        <a:ext uri="{FF2B5EF4-FFF2-40B4-BE49-F238E27FC236}">
                          <a16:creationId xmlns:a16="http://schemas.microsoft.com/office/drawing/2014/main" id="{A74B0966-5467-4BB7-9044-7C2D95C3260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534BBD-1C8E-4A29-B057-2BF41C84B31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1">
                  <xdr:nvSpPr>
                    <xdr:cNvPr id="755" name="Rectangle: Rounded Corners 754">
                      <a:extLst>
                        <a:ext uri="{FF2B5EF4-FFF2-40B4-BE49-F238E27FC236}">
                          <a16:creationId xmlns:a16="http://schemas.microsoft.com/office/drawing/2014/main" id="{B6BFA143-E427-4356-B9FF-755489F8B81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4D82B4-5C6A-4819-838A-7B58832ABA8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6" name="Rectangle: Rounded Corners 755">
                      <a:extLst>
                        <a:ext uri="{FF2B5EF4-FFF2-40B4-BE49-F238E27FC236}">
                          <a16:creationId xmlns:a16="http://schemas.microsoft.com/office/drawing/2014/main" id="{0D18A2B9-1F80-4FB8-A750-40F63C4C57E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50" name="Group 749">
                    <a:extLst>
                      <a:ext uri="{FF2B5EF4-FFF2-40B4-BE49-F238E27FC236}">
                        <a16:creationId xmlns:a16="http://schemas.microsoft.com/office/drawing/2014/main" id="{2CAD0234-4D77-4BAD-A77C-88D14C9BEAC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1">
                  <xdr:nvSpPr>
                    <xdr:cNvPr id="751" name="Rectangle: Rounded Corners 750">
                      <a:extLst>
                        <a:ext uri="{FF2B5EF4-FFF2-40B4-BE49-F238E27FC236}">
                          <a16:creationId xmlns:a16="http://schemas.microsoft.com/office/drawing/2014/main" id="{3BD8F124-9B43-4FD8-87BE-94846FB8038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2FC6B3F-2ECC-44D8-B25D-DE095EF3BB08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18,300,000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1">
                  <xdr:nvSpPr>
                    <xdr:cNvPr id="752" name="Rectangle: Rounded Corners 751">
                      <a:extLst>
                        <a:ext uri="{FF2B5EF4-FFF2-40B4-BE49-F238E27FC236}">
                          <a16:creationId xmlns:a16="http://schemas.microsoft.com/office/drawing/2014/main" id="{24B68526-186D-46D4-8097-AAF974063B3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5EDF1AF-6BF3-44A4-97FF-12A5EC9D715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KINEX 6015-62-100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3" name="Rectangle: Rounded Corners 752">
                      <a:extLst>
                        <a:ext uri="{FF2B5EF4-FFF2-40B4-BE49-F238E27FC236}">
                          <a16:creationId xmlns:a16="http://schemas.microsoft.com/office/drawing/2014/main" id="{C50A463D-87E3-448B-BEF7-C036A23E933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45" name="Rectangle: Rounded Corners 744">
                  <a:extLst>
                    <a:ext uri="{FF2B5EF4-FFF2-40B4-BE49-F238E27FC236}">
                      <a16:creationId xmlns:a16="http://schemas.microsoft.com/office/drawing/2014/main" id="{7F070314-8CDB-4E0B-AFA8-A98A0A3E9D5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41" name="Straight Connector 740">
                <a:extLst>
                  <a:ext uri="{FF2B5EF4-FFF2-40B4-BE49-F238E27FC236}">
                    <a16:creationId xmlns:a16="http://schemas.microsoft.com/office/drawing/2014/main" id="{E6182C9F-F4DA-44BB-AEE2-3477185D1ED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2" name="Straight Connector 741">
                <a:extLst>
                  <a:ext uri="{FF2B5EF4-FFF2-40B4-BE49-F238E27FC236}">
                    <a16:creationId xmlns:a16="http://schemas.microsoft.com/office/drawing/2014/main" id="{9B179A90-CA21-4B68-9BB5-AB333DA4FBC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3" name="Straight Connector 742">
                <a:extLst>
                  <a:ext uri="{FF2B5EF4-FFF2-40B4-BE49-F238E27FC236}">
                    <a16:creationId xmlns:a16="http://schemas.microsoft.com/office/drawing/2014/main" id="{0FFB3E0F-08EF-4583-9CB3-2C8FFA02EC5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9" name="Rectangle: Rounded Corners 738">
              <a:extLst>
                <a:ext uri="{FF2B5EF4-FFF2-40B4-BE49-F238E27FC236}">
                  <a16:creationId xmlns:a16="http://schemas.microsoft.com/office/drawing/2014/main" id="{1557E0C4-8F26-4F1E-BE66-E95435D562E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37" name="Rectangle: Rounded Corners 736">
            <a:extLst>
              <a:ext uri="{FF2B5EF4-FFF2-40B4-BE49-F238E27FC236}">
                <a16:creationId xmlns:a16="http://schemas.microsoft.com/office/drawing/2014/main" id="{0AB1250B-686C-4FCC-8A5C-064C15C31B0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33</xdr:row>
      <xdr:rowOff>79367</xdr:rowOff>
    </xdr:from>
    <xdr:to>
      <xdr:col>0</xdr:col>
      <xdr:colOff>8041143</xdr:colOff>
      <xdr:row>33</xdr:row>
      <xdr:rowOff>527410</xdr:rowOff>
    </xdr:to>
    <xdr:grpSp>
      <xdr:nvGrpSpPr>
        <xdr:cNvPr id="761" name="Group 760">
          <a:extLst>
            <a:ext uri="{FF2B5EF4-FFF2-40B4-BE49-F238E27FC236}">
              <a16:creationId xmlns:a16="http://schemas.microsoft.com/office/drawing/2014/main" id="{42A65AD0-3E90-458C-978F-0EC452208F50}"/>
            </a:ext>
          </a:extLst>
        </xdr:cNvPr>
        <xdr:cNvGrpSpPr/>
      </xdr:nvGrpSpPr>
      <xdr:grpSpPr>
        <a:xfrm>
          <a:off x="10947690057" y="173298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62" name="Group 761">
            <a:extLst>
              <a:ext uri="{FF2B5EF4-FFF2-40B4-BE49-F238E27FC236}">
                <a16:creationId xmlns:a16="http://schemas.microsoft.com/office/drawing/2014/main" id="{D946507A-DB67-4839-8089-A3CE80D75A6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64" name="Group 763">
              <a:extLst>
                <a:ext uri="{FF2B5EF4-FFF2-40B4-BE49-F238E27FC236}">
                  <a16:creationId xmlns:a16="http://schemas.microsoft.com/office/drawing/2014/main" id="{A7801088-16D9-4EE0-86B8-0325AA03D4D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66" name="Group 765">
                <a:extLst>
                  <a:ext uri="{FF2B5EF4-FFF2-40B4-BE49-F238E27FC236}">
                    <a16:creationId xmlns:a16="http://schemas.microsoft.com/office/drawing/2014/main" id="{9589A736-868B-49C4-ADE3-3600F0C6924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70" name="Group 769">
                  <a:extLst>
                    <a:ext uri="{FF2B5EF4-FFF2-40B4-BE49-F238E27FC236}">
                      <a16:creationId xmlns:a16="http://schemas.microsoft.com/office/drawing/2014/main" id="{188301CA-D2B1-4530-B6EC-615C5E6B350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72" name="Rectangle: Rounded Corners 771">
                    <a:extLst>
                      <a:ext uri="{FF2B5EF4-FFF2-40B4-BE49-F238E27FC236}">
                        <a16:creationId xmlns:a16="http://schemas.microsoft.com/office/drawing/2014/main" id="{EB8FF1D5-671B-4A3C-A87A-8EB288BCE3E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73" name="Group 772">
                    <a:extLst>
                      <a:ext uri="{FF2B5EF4-FFF2-40B4-BE49-F238E27FC236}">
                        <a16:creationId xmlns:a16="http://schemas.microsoft.com/office/drawing/2014/main" id="{20633909-9DD5-4492-9100-56DAD3115736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32">
                  <xdr:nvSpPr>
                    <xdr:cNvPr id="783" name="Rectangle: Rounded Corners 782">
                      <a:extLst>
                        <a:ext uri="{FF2B5EF4-FFF2-40B4-BE49-F238E27FC236}">
                          <a16:creationId xmlns:a16="http://schemas.microsoft.com/office/drawing/2014/main" id="{6CB43844-B2CA-48FE-A5D5-CACFEE97E5B3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00972F-85EE-4D19-9EC5-F80E0685D515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4" name="Rectangle: Rounded Corners 783">
                      <a:extLst>
                        <a:ext uri="{FF2B5EF4-FFF2-40B4-BE49-F238E27FC236}">
                          <a16:creationId xmlns:a16="http://schemas.microsoft.com/office/drawing/2014/main" id="{604638A5-162A-424F-9115-3A426A93C59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2">
                  <xdr:nvSpPr>
                    <xdr:cNvPr id="785" name="Rectangle: Rounded Corners 784">
                      <a:extLst>
                        <a:ext uri="{FF2B5EF4-FFF2-40B4-BE49-F238E27FC236}">
                          <a16:creationId xmlns:a16="http://schemas.microsoft.com/office/drawing/2014/main" id="{ABFD1DC1-AC8C-4E64-818F-A60C08CC110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7BB457-DA3B-4376-BA3F-3B64F2620E0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6" name="Rectangle: Rounded Corners 785">
                      <a:extLst>
                        <a:ext uri="{FF2B5EF4-FFF2-40B4-BE49-F238E27FC236}">
                          <a16:creationId xmlns:a16="http://schemas.microsoft.com/office/drawing/2014/main" id="{D8FF33F7-3156-4E26-AC85-DBFBD09FBA0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2">
                <xdr:nvSpPr>
                  <xdr:cNvPr id="774" name="Rectangle: Rounded Corners 773">
                    <a:extLst>
                      <a:ext uri="{FF2B5EF4-FFF2-40B4-BE49-F238E27FC236}">
                        <a16:creationId xmlns:a16="http://schemas.microsoft.com/office/drawing/2014/main" id="{6FB93ED7-2B2C-4E0E-8398-2085C0D5EA8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C6FC854-CC59-48CF-8C14-A96D4C49B66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50 سانت دقت 0.02 (فک معمولی 10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75" name="Group 774">
                    <a:extLst>
                      <a:ext uri="{FF2B5EF4-FFF2-40B4-BE49-F238E27FC236}">
                        <a16:creationId xmlns:a16="http://schemas.microsoft.com/office/drawing/2014/main" id="{A5AE0854-8BF7-4CA6-A0CF-846538A7333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190" cy="341949"/>
                    <a:chOff x="11023087448" y="797868"/>
                    <a:chExt cx="1728190" cy="341949"/>
                  </a:xfrm>
                </xdr:grpSpPr>
                <xdr:sp macro="" textlink="Data!J32">
                  <xdr:nvSpPr>
                    <xdr:cNvPr id="780" name="Rectangle: Rounded Corners 779">
                      <a:extLst>
                        <a:ext uri="{FF2B5EF4-FFF2-40B4-BE49-F238E27FC236}">
                          <a16:creationId xmlns:a16="http://schemas.microsoft.com/office/drawing/2014/main" id="{67914781-EAF3-4511-930B-EC05F8F433B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87BAA4B-5B12-4347-9861-F75C47139B2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9,370,000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2">
                  <xdr:nvSpPr>
                    <xdr:cNvPr id="781" name="Rectangle: Rounded Corners 780">
                      <a:extLst>
                        <a:ext uri="{FF2B5EF4-FFF2-40B4-BE49-F238E27FC236}">
                          <a16:creationId xmlns:a16="http://schemas.microsoft.com/office/drawing/2014/main" id="{D3A92366-E049-4BD3-A19E-694515741518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428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6112EA-5AC3-4CB1-9979-E3CAC722167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1214-500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2" name="Rectangle: Rounded Corners 781">
                      <a:extLst>
                        <a:ext uri="{FF2B5EF4-FFF2-40B4-BE49-F238E27FC236}">
                          <a16:creationId xmlns:a16="http://schemas.microsoft.com/office/drawing/2014/main" id="{79BCC8DE-5A87-46EE-8F11-8CB9E1A430A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76" name="Group 775">
                    <a:extLst>
                      <a:ext uri="{FF2B5EF4-FFF2-40B4-BE49-F238E27FC236}">
                        <a16:creationId xmlns:a16="http://schemas.microsoft.com/office/drawing/2014/main" id="{AF924996-B7F7-4235-869A-C44DE0A8017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2">
                  <xdr:nvSpPr>
                    <xdr:cNvPr id="777" name="Rectangle: Rounded Corners 776">
                      <a:extLst>
                        <a:ext uri="{FF2B5EF4-FFF2-40B4-BE49-F238E27FC236}">
                          <a16:creationId xmlns:a16="http://schemas.microsoft.com/office/drawing/2014/main" id="{11F0B4FA-418C-4C6D-9F6D-AB6133946FF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5DBF32-B8C1-4D4A-8E3F-1553EAB34D0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2">
                  <xdr:nvSpPr>
                    <xdr:cNvPr id="778" name="Rectangle: Rounded Corners 777">
                      <a:extLst>
                        <a:ext uri="{FF2B5EF4-FFF2-40B4-BE49-F238E27FC236}">
                          <a16:creationId xmlns:a16="http://schemas.microsoft.com/office/drawing/2014/main" id="{1BC6D1A4-6F13-43C4-8EBA-36A33FC73CD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4CB1070-E1E7-40B3-B166-0F087298536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9" name="Rectangle: Rounded Corners 778">
                      <a:extLst>
                        <a:ext uri="{FF2B5EF4-FFF2-40B4-BE49-F238E27FC236}">
                          <a16:creationId xmlns:a16="http://schemas.microsoft.com/office/drawing/2014/main" id="{519BAC2C-4880-42F2-8548-ACDA856703D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71" name="Rectangle: Rounded Corners 770">
                  <a:extLst>
                    <a:ext uri="{FF2B5EF4-FFF2-40B4-BE49-F238E27FC236}">
                      <a16:creationId xmlns:a16="http://schemas.microsoft.com/office/drawing/2014/main" id="{B1DFB274-7726-4FC2-A907-9ABAC96A4BB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67" name="Straight Connector 766">
                <a:extLst>
                  <a:ext uri="{FF2B5EF4-FFF2-40B4-BE49-F238E27FC236}">
                    <a16:creationId xmlns:a16="http://schemas.microsoft.com/office/drawing/2014/main" id="{8D173243-24C6-46F4-98FF-8996F26AD0A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8" name="Straight Connector 767">
                <a:extLst>
                  <a:ext uri="{FF2B5EF4-FFF2-40B4-BE49-F238E27FC236}">
                    <a16:creationId xmlns:a16="http://schemas.microsoft.com/office/drawing/2014/main" id="{71ADD886-21D1-43EC-BD9C-BF37ED219EF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9" name="Straight Connector 768">
                <a:extLst>
                  <a:ext uri="{FF2B5EF4-FFF2-40B4-BE49-F238E27FC236}">
                    <a16:creationId xmlns:a16="http://schemas.microsoft.com/office/drawing/2014/main" id="{D0FB5E36-4099-429E-80D3-8E3EED7617B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65" name="Rectangle: Rounded Corners 764">
              <a:extLst>
                <a:ext uri="{FF2B5EF4-FFF2-40B4-BE49-F238E27FC236}">
                  <a16:creationId xmlns:a16="http://schemas.microsoft.com/office/drawing/2014/main" id="{4929B6AA-AD3B-402D-B136-EC8FBBAC48F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63" name="Rectangle: Rounded Corners 762">
            <a:extLst>
              <a:ext uri="{FF2B5EF4-FFF2-40B4-BE49-F238E27FC236}">
                <a16:creationId xmlns:a16="http://schemas.microsoft.com/office/drawing/2014/main" id="{0AE5E512-A360-4236-A944-6EE6620FC46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34</xdr:row>
      <xdr:rowOff>79367</xdr:rowOff>
    </xdr:from>
    <xdr:to>
      <xdr:col>0</xdr:col>
      <xdr:colOff>8041143</xdr:colOff>
      <xdr:row>34</xdr:row>
      <xdr:rowOff>527410</xdr:rowOff>
    </xdr:to>
    <xdr:grpSp>
      <xdr:nvGrpSpPr>
        <xdr:cNvPr id="787" name="Group 786">
          <a:extLst>
            <a:ext uri="{FF2B5EF4-FFF2-40B4-BE49-F238E27FC236}">
              <a16:creationId xmlns:a16="http://schemas.microsoft.com/office/drawing/2014/main" id="{658A6614-13D5-43F1-BF15-C4C98B8F1599}"/>
            </a:ext>
          </a:extLst>
        </xdr:cNvPr>
        <xdr:cNvGrpSpPr/>
      </xdr:nvGrpSpPr>
      <xdr:grpSpPr>
        <a:xfrm>
          <a:off x="10947690057" y="178691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88" name="Group 787">
            <a:extLst>
              <a:ext uri="{FF2B5EF4-FFF2-40B4-BE49-F238E27FC236}">
                <a16:creationId xmlns:a16="http://schemas.microsoft.com/office/drawing/2014/main" id="{AD91D4D2-A59F-414A-9D9A-4FC1141BDAE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90" name="Group 789">
              <a:extLst>
                <a:ext uri="{FF2B5EF4-FFF2-40B4-BE49-F238E27FC236}">
                  <a16:creationId xmlns:a16="http://schemas.microsoft.com/office/drawing/2014/main" id="{6C6FDC94-8710-4BC9-854D-06B022AFCF7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92" name="Group 791">
                <a:extLst>
                  <a:ext uri="{FF2B5EF4-FFF2-40B4-BE49-F238E27FC236}">
                    <a16:creationId xmlns:a16="http://schemas.microsoft.com/office/drawing/2014/main" id="{6195CA5D-85F5-4EC9-87C5-1EF4C72005E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96" name="Group 795">
                  <a:extLst>
                    <a:ext uri="{FF2B5EF4-FFF2-40B4-BE49-F238E27FC236}">
                      <a16:creationId xmlns:a16="http://schemas.microsoft.com/office/drawing/2014/main" id="{1245F41D-7D08-4296-948E-283FEDC8FAB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98" name="Rectangle: Rounded Corners 797">
                    <a:extLst>
                      <a:ext uri="{FF2B5EF4-FFF2-40B4-BE49-F238E27FC236}">
                        <a16:creationId xmlns:a16="http://schemas.microsoft.com/office/drawing/2014/main" id="{07179F76-BF58-46B0-8490-E21A0D17F4E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99" name="Group 798">
                    <a:extLst>
                      <a:ext uri="{FF2B5EF4-FFF2-40B4-BE49-F238E27FC236}">
                        <a16:creationId xmlns:a16="http://schemas.microsoft.com/office/drawing/2014/main" id="{8D3618DD-00FF-41F8-8504-D2FF713E6645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39664" cy="352109"/>
                    <a:chOff x="11022758048" y="787708"/>
                    <a:chExt cx="1739664" cy="352109"/>
                  </a:xfrm>
                </xdr:grpSpPr>
                <xdr:sp macro="" textlink="Data!F33">
                  <xdr:nvSpPr>
                    <xdr:cNvPr id="809" name="Rectangle: Rounded Corners 808">
                      <a:extLst>
                        <a:ext uri="{FF2B5EF4-FFF2-40B4-BE49-F238E27FC236}">
                          <a16:creationId xmlns:a16="http://schemas.microsoft.com/office/drawing/2014/main" id="{1C5F21C4-542A-4B3F-8C80-E6A91D94AFDA}"/>
                        </a:ext>
                      </a:extLst>
                    </xdr:cNvPr>
                    <xdr:cNvSpPr/>
                  </xdr:nvSpPr>
                  <xdr:spPr>
                    <a:xfrm>
                      <a:off x="11022758048" y="873117"/>
                      <a:ext cx="10025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B97441-CA51-42FB-90F4-E3FC7DFC7F14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72,010,000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0" name="Rectangle: Rounded Corners 809">
                      <a:extLst>
                        <a:ext uri="{FF2B5EF4-FFF2-40B4-BE49-F238E27FC236}">
                          <a16:creationId xmlns:a16="http://schemas.microsoft.com/office/drawing/2014/main" id="{06EEAFDD-9D6A-468D-9CF8-20F4A75CCF4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3">
                  <xdr:nvSpPr>
                    <xdr:cNvPr id="811" name="Rectangle: Rounded Corners 810">
                      <a:extLst>
                        <a:ext uri="{FF2B5EF4-FFF2-40B4-BE49-F238E27FC236}">
                          <a16:creationId xmlns:a16="http://schemas.microsoft.com/office/drawing/2014/main" id="{E63FBA90-7BC0-4D70-A4E0-1CCAD13BB52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1C5D381-DF10-4B61-A74E-A73278D961F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534-114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2" name="Rectangle: Rounded Corners 811">
                      <a:extLst>
                        <a:ext uri="{FF2B5EF4-FFF2-40B4-BE49-F238E27FC236}">
                          <a16:creationId xmlns:a16="http://schemas.microsoft.com/office/drawing/2014/main" id="{AEE1F5D2-8292-469C-B1AD-DC201108777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3">
                <xdr:nvSpPr>
                  <xdr:cNvPr id="800" name="Rectangle: Rounded Corners 799">
                    <a:extLst>
                      <a:ext uri="{FF2B5EF4-FFF2-40B4-BE49-F238E27FC236}">
                        <a16:creationId xmlns:a16="http://schemas.microsoft.com/office/drawing/2014/main" id="{1E232925-F8B2-44C3-A8FE-613DC2E5B43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08E5AFF-22EA-403E-9548-A14D93AEBC4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50 سانت دقت 0.02 (فک بلند 20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01" name="Group 800">
                    <a:extLst>
                      <a:ext uri="{FF2B5EF4-FFF2-40B4-BE49-F238E27FC236}">
                        <a16:creationId xmlns:a16="http://schemas.microsoft.com/office/drawing/2014/main" id="{1FA8A78F-7B3F-40E4-8AB2-DEBFFE71B69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33">
                  <xdr:nvSpPr>
                    <xdr:cNvPr id="806" name="Rectangle: Rounded Corners 805">
                      <a:extLst>
                        <a:ext uri="{FF2B5EF4-FFF2-40B4-BE49-F238E27FC236}">
                          <a16:creationId xmlns:a16="http://schemas.microsoft.com/office/drawing/2014/main" id="{BA62ECC0-9AE0-4674-BD39-37026A5229F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BDAE0B4-C50E-4BDE-91DE-1001566789E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19,830,000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3">
                  <xdr:nvSpPr>
                    <xdr:cNvPr id="807" name="Rectangle: Rounded Corners 806">
                      <a:extLst>
                        <a:ext uri="{FF2B5EF4-FFF2-40B4-BE49-F238E27FC236}">
                          <a16:creationId xmlns:a16="http://schemas.microsoft.com/office/drawing/2014/main" id="{017A0548-CD10-469A-AA06-855C7D585FC3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203F57C-00A3-4994-B503-4B844D23CA2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1215-532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8" name="Rectangle: Rounded Corners 807">
                      <a:extLst>
                        <a:ext uri="{FF2B5EF4-FFF2-40B4-BE49-F238E27FC236}">
                          <a16:creationId xmlns:a16="http://schemas.microsoft.com/office/drawing/2014/main" id="{C6E4B6A1-F76D-4593-9442-899A19B7742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02" name="Group 801">
                    <a:extLst>
                      <a:ext uri="{FF2B5EF4-FFF2-40B4-BE49-F238E27FC236}">
                        <a16:creationId xmlns:a16="http://schemas.microsoft.com/office/drawing/2014/main" id="{2EE47785-BCF9-4B5F-AB24-D4AA3DAD7CD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3">
                  <xdr:nvSpPr>
                    <xdr:cNvPr id="803" name="Rectangle: Rounded Corners 802">
                      <a:extLst>
                        <a:ext uri="{FF2B5EF4-FFF2-40B4-BE49-F238E27FC236}">
                          <a16:creationId xmlns:a16="http://schemas.microsoft.com/office/drawing/2014/main" id="{D9F5A500-30B5-4EE3-9893-0E846941E11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4EC629-B5F4-45A8-903A-E67099EDF23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3">
                  <xdr:nvSpPr>
                    <xdr:cNvPr id="804" name="Rectangle: Rounded Corners 803">
                      <a:extLst>
                        <a:ext uri="{FF2B5EF4-FFF2-40B4-BE49-F238E27FC236}">
                          <a16:creationId xmlns:a16="http://schemas.microsoft.com/office/drawing/2014/main" id="{C2E5E07E-C2AD-4022-B1B6-EE8A7480066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C96EB3A-6840-47E7-8A15-699C1F12588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5" name="Rectangle: Rounded Corners 804">
                      <a:extLst>
                        <a:ext uri="{FF2B5EF4-FFF2-40B4-BE49-F238E27FC236}">
                          <a16:creationId xmlns:a16="http://schemas.microsoft.com/office/drawing/2014/main" id="{9888020C-2DE6-44EA-B69D-43A44753C71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97" name="Rectangle: Rounded Corners 796">
                  <a:extLst>
                    <a:ext uri="{FF2B5EF4-FFF2-40B4-BE49-F238E27FC236}">
                      <a16:creationId xmlns:a16="http://schemas.microsoft.com/office/drawing/2014/main" id="{BF426EC1-CD12-4488-B6A3-A2FE406B95B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93" name="Straight Connector 792">
                <a:extLst>
                  <a:ext uri="{FF2B5EF4-FFF2-40B4-BE49-F238E27FC236}">
                    <a16:creationId xmlns:a16="http://schemas.microsoft.com/office/drawing/2014/main" id="{70A2E8AB-5A8B-4145-ADED-523899D5A5C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4" name="Straight Connector 793">
                <a:extLst>
                  <a:ext uri="{FF2B5EF4-FFF2-40B4-BE49-F238E27FC236}">
                    <a16:creationId xmlns:a16="http://schemas.microsoft.com/office/drawing/2014/main" id="{BD3CAEEA-CA17-4FBF-B813-575497FD792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5" name="Straight Connector 794">
                <a:extLst>
                  <a:ext uri="{FF2B5EF4-FFF2-40B4-BE49-F238E27FC236}">
                    <a16:creationId xmlns:a16="http://schemas.microsoft.com/office/drawing/2014/main" id="{BD0DA806-8837-4338-99D1-E1599369D15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91" name="Rectangle: Rounded Corners 790">
              <a:extLst>
                <a:ext uri="{FF2B5EF4-FFF2-40B4-BE49-F238E27FC236}">
                  <a16:creationId xmlns:a16="http://schemas.microsoft.com/office/drawing/2014/main" id="{F701E0B0-26B5-45D5-AB4D-E0D1DFED421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89" name="Rectangle: Rounded Corners 788">
            <a:extLst>
              <a:ext uri="{FF2B5EF4-FFF2-40B4-BE49-F238E27FC236}">
                <a16:creationId xmlns:a16="http://schemas.microsoft.com/office/drawing/2014/main" id="{7DA7F1F8-0EF9-4F45-8D9C-6FB47D91185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35</xdr:row>
      <xdr:rowOff>79367</xdr:rowOff>
    </xdr:from>
    <xdr:to>
      <xdr:col>0</xdr:col>
      <xdr:colOff>8041143</xdr:colOff>
      <xdr:row>35</xdr:row>
      <xdr:rowOff>527410</xdr:rowOff>
    </xdr:to>
    <xdr:grpSp>
      <xdr:nvGrpSpPr>
        <xdr:cNvPr id="813" name="Group 812">
          <a:extLst>
            <a:ext uri="{FF2B5EF4-FFF2-40B4-BE49-F238E27FC236}">
              <a16:creationId xmlns:a16="http://schemas.microsoft.com/office/drawing/2014/main" id="{DFB443B9-B678-418F-8218-4BA30EEEAE07}"/>
            </a:ext>
          </a:extLst>
        </xdr:cNvPr>
        <xdr:cNvGrpSpPr/>
      </xdr:nvGrpSpPr>
      <xdr:grpSpPr>
        <a:xfrm>
          <a:off x="10947690057" y="184083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D0625079-52EE-4090-ABFF-4ABF20C173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16" name="Group 815">
              <a:extLst>
                <a:ext uri="{FF2B5EF4-FFF2-40B4-BE49-F238E27FC236}">
                  <a16:creationId xmlns:a16="http://schemas.microsoft.com/office/drawing/2014/main" id="{F227A2CF-E615-40B9-9C37-067267177EA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18" name="Group 817">
                <a:extLst>
                  <a:ext uri="{FF2B5EF4-FFF2-40B4-BE49-F238E27FC236}">
                    <a16:creationId xmlns:a16="http://schemas.microsoft.com/office/drawing/2014/main" id="{9EED5A6F-67E7-4C80-965D-655E625EF3A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22" name="Group 821">
                  <a:extLst>
                    <a:ext uri="{FF2B5EF4-FFF2-40B4-BE49-F238E27FC236}">
                      <a16:creationId xmlns:a16="http://schemas.microsoft.com/office/drawing/2014/main" id="{627263C0-A654-435D-A159-A5D29B5738F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24" name="Rectangle: Rounded Corners 823">
                    <a:extLst>
                      <a:ext uri="{FF2B5EF4-FFF2-40B4-BE49-F238E27FC236}">
                        <a16:creationId xmlns:a16="http://schemas.microsoft.com/office/drawing/2014/main" id="{B128A7C1-A47D-4E50-854A-6704851A089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25" name="Group 824">
                    <a:extLst>
                      <a:ext uri="{FF2B5EF4-FFF2-40B4-BE49-F238E27FC236}">
                        <a16:creationId xmlns:a16="http://schemas.microsoft.com/office/drawing/2014/main" id="{30D689DE-E559-4DFC-ADC3-4DFE12D9EAF7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39664" cy="352109"/>
                    <a:chOff x="11022758048" y="787708"/>
                    <a:chExt cx="1739664" cy="352109"/>
                  </a:xfrm>
                </xdr:grpSpPr>
                <xdr:sp macro="" textlink="Data!F34">
                  <xdr:nvSpPr>
                    <xdr:cNvPr id="835" name="Rectangle: Rounded Corners 834">
                      <a:extLst>
                        <a:ext uri="{FF2B5EF4-FFF2-40B4-BE49-F238E27FC236}">
                          <a16:creationId xmlns:a16="http://schemas.microsoft.com/office/drawing/2014/main" id="{2D6831CB-F2EE-4C7C-8784-D48E2F9416C4}"/>
                        </a:ext>
                      </a:extLst>
                    </xdr:cNvPr>
                    <xdr:cNvSpPr/>
                  </xdr:nvSpPr>
                  <xdr:spPr>
                    <a:xfrm>
                      <a:off x="11022758048" y="873117"/>
                      <a:ext cx="10025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74062CF-39AE-4A9F-8564-45D240A1A1A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50,240,000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6" name="Rectangle: Rounded Corners 835">
                      <a:extLst>
                        <a:ext uri="{FF2B5EF4-FFF2-40B4-BE49-F238E27FC236}">
                          <a16:creationId xmlns:a16="http://schemas.microsoft.com/office/drawing/2014/main" id="{C4F2D5F4-3F0F-4CCD-9B3E-E903779CB77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4">
                  <xdr:nvSpPr>
                    <xdr:cNvPr id="837" name="Rectangle: Rounded Corners 836">
                      <a:extLst>
                        <a:ext uri="{FF2B5EF4-FFF2-40B4-BE49-F238E27FC236}">
                          <a16:creationId xmlns:a16="http://schemas.microsoft.com/office/drawing/2014/main" id="{FC3BEC43-6AB6-4B85-BB5D-0DC94677664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2CF4B6-5E17-41F0-82CA-3F4B9458D08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160-153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8" name="Rectangle: Rounded Corners 837">
                      <a:extLst>
                        <a:ext uri="{FF2B5EF4-FFF2-40B4-BE49-F238E27FC236}">
                          <a16:creationId xmlns:a16="http://schemas.microsoft.com/office/drawing/2014/main" id="{6C56714D-56F4-4C45-B052-55DBB4A7CFA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4">
                <xdr:nvSpPr>
                  <xdr:cNvPr id="826" name="Rectangle: Rounded Corners 825">
                    <a:extLst>
                      <a:ext uri="{FF2B5EF4-FFF2-40B4-BE49-F238E27FC236}">
                        <a16:creationId xmlns:a16="http://schemas.microsoft.com/office/drawing/2014/main" id="{235222E6-3197-4E3E-A6EF-91AC01204D2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32AEEC8-416D-439E-A551-B57721C39BA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60 سانت دقت 0.02 (فک معمولی 10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27" name="Group 826">
                    <a:extLst>
                      <a:ext uri="{FF2B5EF4-FFF2-40B4-BE49-F238E27FC236}">
                        <a16:creationId xmlns:a16="http://schemas.microsoft.com/office/drawing/2014/main" id="{DB49B789-7C99-43DE-AA32-BD7F86E9082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34">
                  <xdr:nvSpPr>
                    <xdr:cNvPr id="832" name="Rectangle: Rounded Corners 831">
                      <a:extLst>
                        <a:ext uri="{FF2B5EF4-FFF2-40B4-BE49-F238E27FC236}">
                          <a16:creationId xmlns:a16="http://schemas.microsoft.com/office/drawing/2014/main" id="{777A5FF5-CA90-4E91-91B9-F3733A02125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6C943F-6B98-4C12-A985-880D1780A663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10,450,000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4">
                  <xdr:nvSpPr>
                    <xdr:cNvPr id="833" name="Rectangle: Rounded Corners 832">
                      <a:extLst>
                        <a:ext uri="{FF2B5EF4-FFF2-40B4-BE49-F238E27FC236}">
                          <a16:creationId xmlns:a16="http://schemas.microsoft.com/office/drawing/2014/main" id="{39B21D07-1BBB-48E3-AC11-BA07862EE75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2B1FFF-E384-42B8-8EB6-58848D77D0B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1214-600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4" name="Rectangle: Rounded Corners 833">
                      <a:extLst>
                        <a:ext uri="{FF2B5EF4-FFF2-40B4-BE49-F238E27FC236}">
                          <a16:creationId xmlns:a16="http://schemas.microsoft.com/office/drawing/2014/main" id="{B9F709CA-2FC2-48E9-8947-78EEC0D2DF3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28" name="Group 827">
                    <a:extLst>
                      <a:ext uri="{FF2B5EF4-FFF2-40B4-BE49-F238E27FC236}">
                        <a16:creationId xmlns:a16="http://schemas.microsoft.com/office/drawing/2014/main" id="{2825BA3F-0EFA-4D14-8A26-FD40F1A3F8A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4">
                  <xdr:nvSpPr>
                    <xdr:cNvPr id="829" name="Rectangle: Rounded Corners 828">
                      <a:extLst>
                        <a:ext uri="{FF2B5EF4-FFF2-40B4-BE49-F238E27FC236}">
                          <a16:creationId xmlns:a16="http://schemas.microsoft.com/office/drawing/2014/main" id="{4F405FDE-8354-4C96-B4FB-9BDDF3D3639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747E14-30E7-4514-B496-EACE7D15FF4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4">
                  <xdr:nvSpPr>
                    <xdr:cNvPr id="830" name="Rectangle: Rounded Corners 829">
                      <a:extLst>
                        <a:ext uri="{FF2B5EF4-FFF2-40B4-BE49-F238E27FC236}">
                          <a16:creationId xmlns:a16="http://schemas.microsoft.com/office/drawing/2014/main" id="{544B34E6-F810-4EF9-9616-3EBE12CBE92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A090581-2F9A-4002-B5C2-03E0814D2F2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1" name="Rectangle: Rounded Corners 830">
                      <a:extLst>
                        <a:ext uri="{FF2B5EF4-FFF2-40B4-BE49-F238E27FC236}">
                          <a16:creationId xmlns:a16="http://schemas.microsoft.com/office/drawing/2014/main" id="{CED690F3-2E44-41D5-8A71-EA8482A3425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23" name="Rectangle: Rounded Corners 822">
                  <a:extLst>
                    <a:ext uri="{FF2B5EF4-FFF2-40B4-BE49-F238E27FC236}">
                      <a16:creationId xmlns:a16="http://schemas.microsoft.com/office/drawing/2014/main" id="{D5B4D662-081C-43F7-BB0E-FC690A6AA8E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19" name="Straight Connector 818">
                <a:extLst>
                  <a:ext uri="{FF2B5EF4-FFF2-40B4-BE49-F238E27FC236}">
                    <a16:creationId xmlns:a16="http://schemas.microsoft.com/office/drawing/2014/main" id="{208AD787-651E-4CD4-80A4-497B35A96C1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0" name="Straight Connector 819">
                <a:extLst>
                  <a:ext uri="{FF2B5EF4-FFF2-40B4-BE49-F238E27FC236}">
                    <a16:creationId xmlns:a16="http://schemas.microsoft.com/office/drawing/2014/main" id="{0701ED93-E520-45FF-93A6-6FBE991E083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1" name="Straight Connector 820">
                <a:extLst>
                  <a:ext uri="{FF2B5EF4-FFF2-40B4-BE49-F238E27FC236}">
                    <a16:creationId xmlns:a16="http://schemas.microsoft.com/office/drawing/2014/main" id="{D6DE92AC-804A-41F4-9573-D5A23C01A53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17" name="Rectangle: Rounded Corners 816">
              <a:extLst>
                <a:ext uri="{FF2B5EF4-FFF2-40B4-BE49-F238E27FC236}">
                  <a16:creationId xmlns:a16="http://schemas.microsoft.com/office/drawing/2014/main" id="{F13B7C69-0C7C-4162-B639-358063F665C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15" name="Rectangle: Rounded Corners 814">
            <a:extLst>
              <a:ext uri="{FF2B5EF4-FFF2-40B4-BE49-F238E27FC236}">
                <a16:creationId xmlns:a16="http://schemas.microsoft.com/office/drawing/2014/main" id="{1AB59F3D-5B69-4548-AF29-D5366D7BD30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36</xdr:row>
      <xdr:rowOff>79367</xdr:rowOff>
    </xdr:from>
    <xdr:to>
      <xdr:col>0</xdr:col>
      <xdr:colOff>8041143</xdr:colOff>
      <xdr:row>36</xdr:row>
      <xdr:rowOff>527410</xdr:rowOff>
    </xdr:to>
    <xdr:grpSp>
      <xdr:nvGrpSpPr>
        <xdr:cNvPr id="839" name="Group 838">
          <a:extLst>
            <a:ext uri="{FF2B5EF4-FFF2-40B4-BE49-F238E27FC236}">
              <a16:creationId xmlns:a16="http://schemas.microsoft.com/office/drawing/2014/main" id="{FA5883C2-4F4E-4057-AB8B-47765450829F}"/>
            </a:ext>
          </a:extLst>
        </xdr:cNvPr>
        <xdr:cNvGrpSpPr/>
      </xdr:nvGrpSpPr>
      <xdr:grpSpPr>
        <a:xfrm>
          <a:off x="10947690057" y="189476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40" name="Group 839">
            <a:extLst>
              <a:ext uri="{FF2B5EF4-FFF2-40B4-BE49-F238E27FC236}">
                <a16:creationId xmlns:a16="http://schemas.microsoft.com/office/drawing/2014/main" id="{9C8DCA6F-184A-4EF0-B527-FD092684F9E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42" name="Group 841">
              <a:extLst>
                <a:ext uri="{FF2B5EF4-FFF2-40B4-BE49-F238E27FC236}">
                  <a16:creationId xmlns:a16="http://schemas.microsoft.com/office/drawing/2014/main" id="{DFF607D9-F15F-4349-ABDB-5322EF257B6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44" name="Group 843">
                <a:extLst>
                  <a:ext uri="{FF2B5EF4-FFF2-40B4-BE49-F238E27FC236}">
                    <a16:creationId xmlns:a16="http://schemas.microsoft.com/office/drawing/2014/main" id="{EC5702A2-5B9B-4D2B-B92B-BEECFE740AF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48" name="Group 847">
                  <a:extLst>
                    <a:ext uri="{FF2B5EF4-FFF2-40B4-BE49-F238E27FC236}">
                      <a16:creationId xmlns:a16="http://schemas.microsoft.com/office/drawing/2014/main" id="{F9FC52E5-45F8-48A6-8001-AAB62ABE88E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50" name="Rectangle: Rounded Corners 849">
                    <a:extLst>
                      <a:ext uri="{FF2B5EF4-FFF2-40B4-BE49-F238E27FC236}">
                        <a16:creationId xmlns:a16="http://schemas.microsoft.com/office/drawing/2014/main" id="{80A4C49A-6679-49AC-80CC-C9CADC1A8C3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51" name="Group 850">
                    <a:extLst>
                      <a:ext uri="{FF2B5EF4-FFF2-40B4-BE49-F238E27FC236}">
                        <a16:creationId xmlns:a16="http://schemas.microsoft.com/office/drawing/2014/main" id="{26996DC8-3F30-404E-8AD3-97F7370A3AB0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35">
                  <xdr:nvSpPr>
                    <xdr:cNvPr id="861" name="Rectangle: Rounded Corners 860">
                      <a:extLst>
                        <a:ext uri="{FF2B5EF4-FFF2-40B4-BE49-F238E27FC236}">
                          <a16:creationId xmlns:a16="http://schemas.microsoft.com/office/drawing/2014/main" id="{E26D7C20-5E6F-49E4-8EDA-BA5E68DFC13B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269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3D2842C-A0FF-420F-B5A3-FBE554522DF3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115,510,000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2" name="Rectangle: Rounded Corners 861">
                      <a:extLst>
                        <a:ext uri="{FF2B5EF4-FFF2-40B4-BE49-F238E27FC236}">
                          <a16:creationId xmlns:a16="http://schemas.microsoft.com/office/drawing/2014/main" id="{C0C2B138-C98E-4990-B0A9-ECA7226E1F8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5">
                  <xdr:nvSpPr>
                    <xdr:cNvPr id="863" name="Rectangle: Rounded Corners 862">
                      <a:extLst>
                        <a:ext uri="{FF2B5EF4-FFF2-40B4-BE49-F238E27FC236}">
                          <a16:creationId xmlns:a16="http://schemas.microsoft.com/office/drawing/2014/main" id="{96D88C08-EA56-48F0-BFB8-A2AF2AA7D6B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E0703C-FDEF-4C81-BBBA-5CD30880AB0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534-115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4" name="Rectangle: Rounded Corners 863">
                      <a:extLst>
                        <a:ext uri="{FF2B5EF4-FFF2-40B4-BE49-F238E27FC236}">
                          <a16:creationId xmlns:a16="http://schemas.microsoft.com/office/drawing/2014/main" id="{A67E84CE-DC3B-4E27-88A3-E5512514EFC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5">
                <xdr:nvSpPr>
                  <xdr:cNvPr id="852" name="Rectangle: Rounded Corners 851">
                    <a:extLst>
                      <a:ext uri="{FF2B5EF4-FFF2-40B4-BE49-F238E27FC236}">
                        <a16:creationId xmlns:a16="http://schemas.microsoft.com/office/drawing/2014/main" id="{CF365E0A-AC8F-4698-B37B-F0081FDC338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283FE28-D87E-4348-967D-10BDF5E9C94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75 سانت دقت 0.02 (فک بلند 20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53" name="Group 852">
                    <a:extLst>
                      <a:ext uri="{FF2B5EF4-FFF2-40B4-BE49-F238E27FC236}">
                        <a16:creationId xmlns:a16="http://schemas.microsoft.com/office/drawing/2014/main" id="{78F8BA65-E4E3-4CA1-AC08-EC34A5FA40F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35">
                  <xdr:nvSpPr>
                    <xdr:cNvPr id="858" name="Rectangle: Rounded Corners 857">
                      <a:extLst>
                        <a:ext uri="{FF2B5EF4-FFF2-40B4-BE49-F238E27FC236}">
                          <a16:creationId xmlns:a16="http://schemas.microsoft.com/office/drawing/2014/main" id="{4FD0EAE1-E1F8-411A-8BD2-0511225BF89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60D2C8-3F0C-41E7-A085-FBD1FF39035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5">
                  <xdr:nvSpPr>
                    <xdr:cNvPr id="859" name="Rectangle: Rounded Corners 858">
                      <a:extLst>
                        <a:ext uri="{FF2B5EF4-FFF2-40B4-BE49-F238E27FC236}">
                          <a16:creationId xmlns:a16="http://schemas.microsoft.com/office/drawing/2014/main" id="{5815A9BE-F561-40E8-84A1-BB3894627BB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E5B467-A767-40AE-9D16-7310F3B64A9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0" name="Rectangle: Rounded Corners 859">
                      <a:extLst>
                        <a:ext uri="{FF2B5EF4-FFF2-40B4-BE49-F238E27FC236}">
                          <a16:creationId xmlns:a16="http://schemas.microsoft.com/office/drawing/2014/main" id="{96C4E331-D62B-46B6-B209-89E1C0AB04B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54" name="Group 853">
                    <a:extLst>
                      <a:ext uri="{FF2B5EF4-FFF2-40B4-BE49-F238E27FC236}">
                        <a16:creationId xmlns:a16="http://schemas.microsoft.com/office/drawing/2014/main" id="{D6C7660F-08BC-4CE6-9B4F-7C86F0047D9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5">
                  <xdr:nvSpPr>
                    <xdr:cNvPr id="855" name="Rectangle: Rounded Corners 854">
                      <a:extLst>
                        <a:ext uri="{FF2B5EF4-FFF2-40B4-BE49-F238E27FC236}">
                          <a16:creationId xmlns:a16="http://schemas.microsoft.com/office/drawing/2014/main" id="{06B58FDD-ED3A-48B9-9F41-250590145A8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EBBC78-0807-4BFC-98D9-CD3C2DDCC2FC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5">
                  <xdr:nvSpPr>
                    <xdr:cNvPr id="856" name="Rectangle: Rounded Corners 855">
                      <a:extLst>
                        <a:ext uri="{FF2B5EF4-FFF2-40B4-BE49-F238E27FC236}">
                          <a16:creationId xmlns:a16="http://schemas.microsoft.com/office/drawing/2014/main" id="{CCF4ABA1-F9BD-4C03-850E-9C7F0D7D1A6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2748ED1-C576-4E88-805A-2822474D562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7" name="Rectangle: Rounded Corners 856">
                      <a:extLst>
                        <a:ext uri="{FF2B5EF4-FFF2-40B4-BE49-F238E27FC236}">
                          <a16:creationId xmlns:a16="http://schemas.microsoft.com/office/drawing/2014/main" id="{5E7A69AF-1121-4211-9A0E-05696CAF1C7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49" name="Rectangle: Rounded Corners 848">
                  <a:extLst>
                    <a:ext uri="{FF2B5EF4-FFF2-40B4-BE49-F238E27FC236}">
                      <a16:creationId xmlns:a16="http://schemas.microsoft.com/office/drawing/2014/main" id="{3E3C980E-65B6-4EC6-910C-72ED5FDD915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45" name="Straight Connector 844">
                <a:extLst>
                  <a:ext uri="{FF2B5EF4-FFF2-40B4-BE49-F238E27FC236}">
                    <a16:creationId xmlns:a16="http://schemas.microsoft.com/office/drawing/2014/main" id="{68AA51D6-DD7B-4AA3-BB55-A1B94E882CE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6" name="Straight Connector 845">
                <a:extLst>
                  <a:ext uri="{FF2B5EF4-FFF2-40B4-BE49-F238E27FC236}">
                    <a16:creationId xmlns:a16="http://schemas.microsoft.com/office/drawing/2014/main" id="{8DD068CE-E6F3-4FE9-9D1F-8BB8B4AF789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7" name="Straight Connector 846">
                <a:extLst>
                  <a:ext uri="{FF2B5EF4-FFF2-40B4-BE49-F238E27FC236}">
                    <a16:creationId xmlns:a16="http://schemas.microsoft.com/office/drawing/2014/main" id="{5FD2A1EC-D7A1-49EE-8372-771656E0AFE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70CD6329-10BE-4851-9DE7-411D2C3B537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41" name="Rectangle: Rounded Corners 840">
            <a:extLst>
              <a:ext uri="{FF2B5EF4-FFF2-40B4-BE49-F238E27FC236}">
                <a16:creationId xmlns:a16="http://schemas.microsoft.com/office/drawing/2014/main" id="{A14F67D7-97FB-4242-8AA3-44EC6EB27A8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37</xdr:row>
      <xdr:rowOff>79367</xdr:rowOff>
    </xdr:from>
    <xdr:to>
      <xdr:col>0</xdr:col>
      <xdr:colOff>8041143</xdr:colOff>
      <xdr:row>37</xdr:row>
      <xdr:rowOff>527410</xdr:rowOff>
    </xdr:to>
    <xdr:grpSp>
      <xdr:nvGrpSpPr>
        <xdr:cNvPr id="865" name="Group 864">
          <a:extLst>
            <a:ext uri="{FF2B5EF4-FFF2-40B4-BE49-F238E27FC236}">
              <a16:creationId xmlns:a16="http://schemas.microsoft.com/office/drawing/2014/main" id="{1088056E-6C95-4E5C-9543-3116D4704EB5}"/>
            </a:ext>
          </a:extLst>
        </xdr:cNvPr>
        <xdr:cNvGrpSpPr/>
      </xdr:nvGrpSpPr>
      <xdr:grpSpPr>
        <a:xfrm>
          <a:off x="10947690057" y="194869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66" name="Group 865">
            <a:extLst>
              <a:ext uri="{FF2B5EF4-FFF2-40B4-BE49-F238E27FC236}">
                <a16:creationId xmlns:a16="http://schemas.microsoft.com/office/drawing/2014/main" id="{DD1EAF12-7991-43D5-8A5C-D8438D86319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68" name="Group 867">
              <a:extLst>
                <a:ext uri="{FF2B5EF4-FFF2-40B4-BE49-F238E27FC236}">
                  <a16:creationId xmlns:a16="http://schemas.microsoft.com/office/drawing/2014/main" id="{6EB45EF6-073C-4460-93B5-E5ACDBD2DD8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70" name="Group 869">
                <a:extLst>
                  <a:ext uri="{FF2B5EF4-FFF2-40B4-BE49-F238E27FC236}">
                    <a16:creationId xmlns:a16="http://schemas.microsoft.com/office/drawing/2014/main" id="{8535B7EB-43CA-4BB3-8A4E-A7891FE720B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74" name="Group 873">
                  <a:extLst>
                    <a:ext uri="{FF2B5EF4-FFF2-40B4-BE49-F238E27FC236}">
                      <a16:creationId xmlns:a16="http://schemas.microsoft.com/office/drawing/2014/main" id="{59A787A5-0A27-429A-BED0-18ED5A194BD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76" name="Rectangle: Rounded Corners 875">
                    <a:extLst>
                      <a:ext uri="{FF2B5EF4-FFF2-40B4-BE49-F238E27FC236}">
                        <a16:creationId xmlns:a16="http://schemas.microsoft.com/office/drawing/2014/main" id="{105035BF-DD5D-4CAA-9CB7-7DCA9136D74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77" name="Group 876">
                    <a:extLst>
                      <a:ext uri="{FF2B5EF4-FFF2-40B4-BE49-F238E27FC236}">
                        <a16:creationId xmlns:a16="http://schemas.microsoft.com/office/drawing/2014/main" id="{C98B30CA-711D-4FE5-8A32-B95605644028}"/>
                      </a:ext>
                    </a:extLst>
                  </xdr:cNvPr>
                  <xdr:cNvGrpSpPr/>
                </xdr:nvGrpSpPr>
                <xdr:grpSpPr>
                  <a:xfrm>
                    <a:off x="11022733597" y="809933"/>
                    <a:ext cx="1764115" cy="352109"/>
                    <a:chOff x="11022733597" y="787708"/>
                    <a:chExt cx="1764115" cy="352109"/>
                  </a:xfrm>
                </xdr:grpSpPr>
                <xdr:sp macro="" textlink="Data!F36">
                  <xdr:nvSpPr>
                    <xdr:cNvPr id="887" name="Rectangle: Rounded Corners 886">
                      <a:extLst>
                        <a:ext uri="{FF2B5EF4-FFF2-40B4-BE49-F238E27FC236}">
                          <a16:creationId xmlns:a16="http://schemas.microsoft.com/office/drawing/2014/main" id="{8B06C220-C03F-4E35-8147-077B90AAE784}"/>
                        </a:ext>
                      </a:extLst>
                    </xdr:cNvPr>
                    <xdr:cNvSpPr/>
                  </xdr:nvSpPr>
                  <xdr:spPr>
                    <a:xfrm>
                      <a:off x="1102273359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A3BE02-9EA5-48C9-870E-302D0A5DBCD8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97,110,000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8" name="Rectangle: Rounded Corners 887">
                      <a:extLst>
                        <a:ext uri="{FF2B5EF4-FFF2-40B4-BE49-F238E27FC236}">
                          <a16:creationId xmlns:a16="http://schemas.microsoft.com/office/drawing/2014/main" id="{FB8FE8F7-E6D8-44D5-80EB-C5F1FED534F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6">
                  <xdr:nvSpPr>
                    <xdr:cNvPr id="889" name="Rectangle: Rounded Corners 888">
                      <a:extLst>
                        <a:ext uri="{FF2B5EF4-FFF2-40B4-BE49-F238E27FC236}">
                          <a16:creationId xmlns:a16="http://schemas.microsoft.com/office/drawing/2014/main" id="{77DEC790-EAEB-4EF4-82B9-7E67A30D1EE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355FDF3-2F5D-4D71-9103-ACAE5E2832C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160-155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90" name="Rectangle: Rounded Corners 889">
                      <a:extLst>
                        <a:ext uri="{FF2B5EF4-FFF2-40B4-BE49-F238E27FC236}">
                          <a16:creationId xmlns:a16="http://schemas.microsoft.com/office/drawing/2014/main" id="{8921F684-51D4-48C4-BDCA-304C9315AE2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6">
                <xdr:nvSpPr>
                  <xdr:cNvPr id="878" name="Rectangle: Rounded Corners 877">
                    <a:extLst>
                      <a:ext uri="{FF2B5EF4-FFF2-40B4-BE49-F238E27FC236}">
                        <a16:creationId xmlns:a16="http://schemas.microsoft.com/office/drawing/2014/main" id="{103E62A9-1D34-45C4-B067-F2EC15BEC9E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4195D9C-8A75-4346-B04F-5D605B1199D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100 سانت دقت 0.02 (فک معمولی  14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79" name="Group 878">
                    <a:extLst>
                      <a:ext uri="{FF2B5EF4-FFF2-40B4-BE49-F238E27FC236}">
                        <a16:creationId xmlns:a16="http://schemas.microsoft.com/office/drawing/2014/main" id="{DD0E896C-2B69-4C26-A217-9AA26B2F33D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36">
                  <xdr:nvSpPr>
                    <xdr:cNvPr id="884" name="Rectangle: Rounded Corners 883">
                      <a:extLst>
                        <a:ext uri="{FF2B5EF4-FFF2-40B4-BE49-F238E27FC236}">
                          <a16:creationId xmlns:a16="http://schemas.microsoft.com/office/drawing/2014/main" id="{6C21B671-0862-49E8-A472-9622D4C7F1C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13F1115-79AA-4CFF-AD84-AB8BCE81FD5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33,200,000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6">
                  <xdr:nvSpPr>
                    <xdr:cNvPr id="885" name="Rectangle: Rounded Corners 884">
                      <a:extLst>
                        <a:ext uri="{FF2B5EF4-FFF2-40B4-BE49-F238E27FC236}">
                          <a16:creationId xmlns:a16="http://schemas.microsoft.com/office/drawing/2014/main" id="{A79E337E-927C-4E65-ABAB-D696E989801D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0BDECD0-8A47-4D79-83A0-49A15EB22CB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1214-1000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6" name="Rectangle: Rounded Corners 885">
                      <a:extLst>
                        <a:ext uri="{FF2B5EF4-FFF2-40B4-BE49-F238E27FC236}">
                          <a16:creationId xmlns:a16="http://schemas.microsoft.com/office/drawing/2014/main" id="{2B31F07B-F2BA-443C-85D8-35B19471F83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80" name="Group 879">
                    <a:extLst>
                      <a:ext uri="{FF2B5EF4-FFF2-40B4-BE49-F238E27FC236}">
                        <a16:creationId xmlns:a16="http://schemas.microsoft.com/office/drawing/2014/main" id="{515F55FD-D0B9-4BB4-BF88-CA3F0DEC0E0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3" cy="357189"/>
                    <a:chOff x="11022870398" y="782628"/>
                    <a:chExt cx="2195873" cy="357189"/>
                  </a:xfrm>
                </xdr:grpSpPr>
                <xdr:sp macro="" textlink="Data!N36">
                  <xdr:nvSpPr>
                    <xdr:cNvPr id="881" name="Rectangle: Rounded Corners 880">
                      <a:extLst>
                        <a:ext uri="{FF2B5EF4-FFF2-40B4-BE49-F238E27FC236}">
                          <a16:creationId xmlns:a16="http://schemas.microsoft.com/office/drawing/2014/main" id="{413BCB87-7BA1-47D0-86E1-C93B8172062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C9915D7-C24A-4F68-AF63-BC90BEF7E39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6">
                  <xdr:nvSpPr>
                    <xdr:cNvPr id="882" name="Rectangle: Rounded Corners 881">
                      <a:extLst>
                        <a:ext uri="{FF2B5EF4-FFF2-40B4-BE49-F238E27FC236}">
                          <a16:creationId xmlns:a16="http://schemas.microsoft.com/office/drawing/2014/main" id="{140E4850-B5DF-46E3-A5E0-99694F008698}"/>
                        </a:ext>
                      </a:extLst>
                    </xdr:cNvPr>
                    <xdr:cNvSpPr/>
                  </xdr:nvSpPr>
                  <xdr:spPr>
                    <a:xfrm>
                      <a:off x="11023810068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900A7DC-5E33-4BF3-9850-59E0A221CFA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3" name="Rectangle: Rounded Corners 882">
                      <a:extLst>
                        <a:ext uri="{FF2B5EF4-FFF2-40B4-BE49-F238E27FC236}">
                          <a16:creationId xmlns:a16="http://schemas.microsoft.com/office/drawing/2014/main" id="{CE80CEBE-6B23-4416-953B-CD91C31AD53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75" name="Rectangle: Rounded Corners 874">
                  <a:extLst>
                    <a:ext uri="{FF2B5EF4-FFF2-40B4-BE49-F238E27FC236}">
                      <a16:creationId xmlns:a16="http://schemas.microsoft.com/office/drawing/2014/main" id="{5023FE59-993A-4C41-8713-A36174B9FEE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71" name="Straight Connector 870">
                <a:extLst>
                  <a:ext uri="{FF2B5EF4-FFF2-40B4-BE49-F238E27FC236}">
                    <a16:creationId xmlns:a16="http://schemas.microsoft.com/office/drawing/2014/main" id="{FE6B78FE-8BE9-45B6-A4A1-F92B9849692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72" name="Straight Connector 871">
                <a:extLst>
                  <a:ext uri="{FF2B5EF4-FFF2-40B4-BE49-F238E27FC236}">
                    <a16:creationId xmlns:a16="http://schemas.microsoft.com/office/drawing/2014/main" id="{8294054E-5CDA-4F25-A608-D0F2305F20B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73" name="Straight Connector 872">
                <a:extLst>
                  <a:ext uri="{FF2B5EF4-FFF2-40B4-BE49-F238E27FC236}">
                    <a16:creationId xmlns:a16="http://schemas.microsoft.com/office/drawing/2014/main" id="{4B9A9AB0-9765-4CB9-9D20-D2A8E46B563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69" name="Rectangle: Rounded Corners 868">
              <a:extLst>
                <a:ext uri="{FF2B5EF4-FFF2-40B4-BE49-F238E27FC236}">
                  <a16:creationId xmlns:a16="http://schemas.microsoft.com/office/drawing/2014/main" id="{82BDD869-2F62-405D-932E-2B279DAD41A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67" name="Rectangle: Rounded Corners 866">
            <a:extLst>
              <a:ext uri="{FF2B5EF4-FFF2-40B4-BE49-F238E27FC236}">
                <a16:creationId xmlns:a16="http://schemas.microsoft.com/office/drawing/2014/main" id="{BD6ABE3C-2AE6-46C9-874B-9A61699194E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38</xdr:row>
      <xdr:rowOff>79367</xdr:rowOff>
    </xdr:from>
    <xdr:to>
      <xdr:col>0</xdr:col>
      <xdr:colOff>8041143</xdr:colOff>
      <xdr:row>38</xdr:row>
      <xdr:rowOff>527410</xdr:rowOff>
    </xdr:to>
    <xdr:grpSp>
      <xdr:nvGrpSpPr>
        <xdr:cNvPr id="891" name="Group 890">
          <a:extLst>
            <a:ext uri="{FF2B5EF4-FFF2-40B4-BE49-F238E27FC236}">
              <a16:creationId xmlns:a16="http://schemas.microsoft.com/office/drawing/2014/main" id="{44C13C5B-AA20-4539-9BB1-A95AC66C9FD4}"/>
            </a:ext>
          </a:extLst>
        </xdr:cNvPr>
        <xdr:cNvGrpSpPr/>
      </xdr:nvGrpSpPr>
      <xdr:grpSpPr>
        <a:xfrm>
          <a:off x="10947690057" y="200261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92" name="Group 891">
            <a:extLst>
              <a:ext uri="{FF2B5EF4-FFF2-40B4-BE49-F238E27FC236}">
                <a16:creationId xmlns:a16="http://schemas.microsoft.com/office/drawing/2014/main" id="{7C497D1B-4685-471E-B198-697BB69B7AE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94" name="Group 893">
              <a:extLst>
                <a:ext uri="{FF2B5EF4-FFF2-40B4-BE49-F238E27FC236}">
                  <a16:creationId xmlns:a16="http://schemas.microsoft.com/office/drawing/2014/main" id="{4180B4A5-745B-4D53-8A13-3972F0E45C3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96" name="Group 895">
                <a:extLst>
                  <a:ext uri="{FF2B5EF4-FFF2-40B4-BE49-F238E27FC236}">
                    <a16:creationId xmlns:a16="http://schemas.microsoft.com/office/drawing/2014/main" id="{EA544436-33B6-43CC-A1FF-6C09E1AB5F0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900" name="Group 899">
                  <a:extLst>
                    <a:ext uri="{FF2B5EF4-FFF2-40B4-BE49-F238E27FC236}">
                      <a16:creationId xmlns:a16="http://schemas.microsoft.com/office/drawing/2014/main" id="{C6EF1D64-6723-4496-A74B-FF1C1201E36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902" name="Rectangle: Rounded Corners 901">
                    <a:extLst>
                      <a:ext uri="{FF2B5EF4-FFF2-40B4-BE49-F238E27FC236}">
                        <a16:creationId xmlns:a16="http://schemas.microsoft.com/office/drawing/2014/main" id="{68B6F286-FB4E-456D-B4AF-098E306AE66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903" name="Group 902">
                    <a:extLst>
                      <a:ext uri="{FF2B5EF4-FFF2-40B4-BE49-F238E27FC236}">
                        <a16:creationId xmlns:a16="http://schemas.microsoft.com/office/drawing/2014/main" id="{141E7AB3-043D-4430-A306-3A2E5105D7C9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37">
                  <xdr:nvSpPr>
                    <xdr:cNvPr id="913" name="Rectangle: Rounded Corners 912">
                      <a:extLst>
                        <a:ext uri="{FF2B5EF4-FFF2-40B4-BE49-F238E27FC236}">
                          <a16:creationId xmlns:a16="http://schemas.microsoft.com/office/drawing/2014/main" id="{FC5081D1-47DD-4604-8AFC-B6FD25F44300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06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3F1FA5-AC55-4E08-A014-188AFA786BB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153,180,000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14" name="Rectangle: Rounded Corners 913">
                      <a:extLst>
                        <a:ext uri="{FF2B5EF4-FFF2-40B4-BE49-F238E27FC236}">
                          <a16:creationId xmlns:a16="http://schemas.microsoft.com/office/drawing/2014/main" id="{F04D830B-B748-4698-A43E-E4B8CF45CCE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7">
                  <xdr:nvSpPr>
                    <xdr:cNvPr id="915" name="Rectangle: Rounded Corners 914">
                      <a:extLst>
                        <a:ext uri="{FF2B5EF4-FFF2-40B4-BE49-F238E27FC236}">
                          <a16:creationId xmlns:a16="http://schemas.microsoft.com/office/drawing/2014/main" id="{F628827D-46F7-4800-8379-07CC6E87BE8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59B68E-2CC6-4115-BD2E-DF3EBE370D6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534-116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16" name="Rectangle: Rounded Corners 915">
                      <a:extLst>
                        <a:ext uri="{FF2B5EF4-FFF2-40B4-BE49-F238E27FC236}">
                          <a16:creationId xmlns:a16="http://schemas.microsoft.com/office/drawing/2014/main" id="{72EAE7C6-AFAE-45CD-A35D-7AB5E2AA3A8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7">
                <xdr:nvSpPr>
                  <xdr:cNvPr id="904" name="Rectangle: Rounded Corners 903">
                    <a:extLst>
                      <a:ext uri="{FF2B5EF4-FFF2-40B4-BE49-F238E27FC236}">
                        <a16:creationId xmlns:a16="http://schemas.microsoft.com/office/drawing/2014/main" id="{9FCAFCCE-CE46-451C-A062-547516E97C0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CF86CA0-7BE1-464D-BF8C-287965C5672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ساده ورنیه 100 سانت دقت 0.02 (فک بلند 20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905" name="Group 904">
                    <a:extLst>
                      <a:ext uri="{FF2B5EF4-FFF2-40B4-BE49-F238E27FC236}">
                        <a16:creationId xmlns:a16="http://schemas.microsoft.com/office/drawing/2014/main" id="{AC928F7C-5560-4F28-A60C-5644FFC4E90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4" cy="341949"/>
                    <a:chOff x="11023087448" y="797868"/>
                    <a:chExt cx="1760794" cy="341949"/>
                  </a:xfrm>
                </xdr:grpSpPr>
                <xdr:sp macro="" textlink="Data!J37">
                  <xdr:nvSpPr>
                    <xdr:cNvPr id="910" name="Rectangle: Rounded Corners 909">
                      <a:extLst>
                        <a:ext uri="{FF2B5EF4-FFF2-40B4-BE49-F238E27FC236}">
                          <a16:creationId xmlns:a16="http://schemas.microsoft.com/office/drawing/2014/main" id="{AF5473CE-4EC8-4F9E-BB95-220F6F32259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9A0C1F1-5734-4D73-9EC3-A860751E7B1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48,030,000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7">
                  <xdr:nvSpPr>
                    <xdr:cNvPr id="911" name="Rectangle: Rounded Corners 910">
                      <a:extLst>
                        <a:ext uri="{FF2B5EF4-FFF2-40B4-BE49-F238E27FC236}">
                          <a16:creationId xmlns:a16="http://schemas.microsoft.com/office/drawing/2014/main" id="{686F01B1-A33B-4992-8456-D50A2DE3F299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38DCA7-FFD3-4295-AA30-0DDA8B77FFB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1215-1032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12" name="Rectangle: Rounded Corners 911">
                      <a:extLst>
                        <a:ext uri="{FF2B5EF4-FFF2-40B4-BE49-F238E27FC236}">
                          <a16:creationId xmlns:a16="http://schemas.microsoft.com/office/drawing/2014/main" id="{02A993C0-8D12-4D34-A5CA-444055A6492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906" name="Group 905">
                    <a:extLst>
                      <a:ext uri="{FF2B5EF4-FFF2-40B4-BE49-F238E27FC236}">
                        <a16:creationId xmlns:a16="http://schemas.microsoft.com/office/drawing/2014/main" id="{FD5511F3-84F4-4FF2-B330-DD119DCC22B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7">
                  <xdr:nvSpPr>
                    <xdr:cNvPr id="907" name="Rectangle: Rounded Corners 906">
                      <a:extLst>
                        <a:ext uri="{FF2B5EF4-FFF2-40B4-BE49-F238E27FC236}">
                          <a16:creationId xmlns:a16="http://schemas.microsoft.com/office/drawing/2014/main" id="{7AE4F090-6A82-42DF-AAF1-E9F3BF66D2D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7076016-3914-40AE-ABC1-04F9344A7FD2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7">
                  <xdr:nvSpPr>
                    <xdr:cNvPr id="908" name="Rectangle: Rounded Corners 907">
                      <a:extLst>
                        <a:ext uri="{FF2B5EF4-FFF2-40B4-BE49-F238E27FC236}">
                          <a16:creationId xmlns:a16="http://schemas.microsoft.com/office/drawing/2014/main" id="{76DF237D-D293-4987-9B1A-6CBC65E9D84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FB048F8-7EA8-430E-B625-C34FB600829E}" type="TxLink">
                        <a:rPr lang="en-US" sz="8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5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09" name="Rectangle: Rounded Corners 908">
                      <a:extLst>
                        <a:ext uri="{FF2B5EF4-FFF2-40B4-BE49-F238E27FC236}">
                          <a16:creationId xmlns:a16="http://schemas.microsoft.com/office/drawing/2014/main" id="{7ACAF460-9B7E-40E2-9A6B-1DC916285B5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901" name="Rectangle: Rounded Corners 900">
                  <a:extLst>
                    <a:ext uri="{FF2B5EF4-FFF2-40B4-BE49-F238E27FC236}">
                      <a16:creationId xmlns:a16="http://schemas.microsoft.com/office/drawing/2014/main" id="{E3DA29E3-4DA3-44E2-95CD-2ED7582B453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97" name="Straight Connector 896">
                <a:extLst>
                  <a:ext uri="{FF2B5EF4-FFF2-40B4-BE49-F238E27FC236}">
                    <a16:creationId xmlns:a16="http://schemas.microsoft.com/office/drawing/2014/main" id="{71A532F0-7E31-40A2-9298-02CFBAD0635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8" name="Straight Connector 897">
                <a:extLst>
                  <a:ext uri="{FF2B5EF4-FFF2-40B4-BE49-F238E27FC236}">
                    <a16:creationId xmlns:a16="http://schemas.microsoft.com/office/drawing/2014/main" id="{0EFB57F7-04FE-44EA-84D0-0315B9482F5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9" name="Straight Connector 898">
                <a:extLst>
                  <a:ext uri="{FF2B5EF4-FFF2-40B4-BE49-F238E27FC236}">
                    <a16:creationId xmlns:a16="http://schemas.microsoft.com/office/drawing/2014/main" id="{F13BC04A-1998-464F-9488-8BF42FC22DD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95" name="Rectangle: Rounded Corners 894">
              <a:extLst>
                <a:ext uri="{FF2B5EF4-FFF2-40B4-BE49-F238E27FC236}">
                  <a16:creationId xmlns:a16="http://schemas.microsoft.com/office/drawing/2014/main" id="{75A5CB9D-2683-4684-9561-ECD48BF00E6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93" name="Rectangle: Rounded Corners 892">
            <a:extLst>
              <a:ext uri="{FF2B5EF4-FFF2-40B4-BE49-F238E27FC236}">
                <a16:creationId xmlns:a16="http://schemas.microsoft.com/office/drawing/2014/main" id="{5FAC70E9-873C-4ABD-B6C4-5510919D39E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40</xdr:row>
      <xdr:rowOff>79367</xdr:rowOff>
    </xdr:from>
    <xdr:to>
      <xdr:col>0</xdr:col>
      <xdr:colOff>8041143</xdr:colOff>
      <xdr:row>40</xdr:row>
      <xdr:rowOff>527410</xdr:rowOff>
    </xdr:to>
    <xdr:grpSp>
      <xdr:nvGrpSpPr>
        <xdr:cNvPr id="917" name="Group 916">
          <a:extLst>
            <a:ext uri="{FF2B5EF4-FFF2-40B4-BE49-F238E27FC236}">
              <a16:creationId xmlns:a16="http://schemas.microsoft.com/office/drawing/2014/main" id="{D140CD1D-0BE1-475D-8504-9329EFD78054}"/>
            </a:ext>
          </a:extLst>
        </xdr:cNvPr>
        <xdr:cNvGrpSpPr/>
      </xdr:nvGrpSpPr>
      <xdr:grpSpPr>
        <a:xfrm>
          <a:off x="10947690057" y="211047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918" name="Group 917">
            <a:extLst>
              <a:ext uri="{FF2B5EF4-FFF2-40B4-BE49-F238E27FC236}">
                <a16:creationId xmlns:a16="http://schemas.microsoft.com/office/drawing/2014/main" id="{F3A66360-BCD0-4169-8093-20711F72FFA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920" name="Group 919">
              <a:extLst>
                <a:ext uri="{FF2B5EF4-FFF2-40B4-BE49-F238E27FC236}">
                  <a16:creationId xmlns:a16="http://schemas.microsoft.com/office/drawing/2014/main" id="{94288951-932B-4A49-B5F4-A89EA5B0743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922" name="Group 921">
                <a:extLst>
                  <a:ext uri="{FF2B5EF4-FFF2-40B4-BE49-F238E27FC236}">
                    <a16:creationId xmlns:a16="http://schemas.microsoft.com/office/drawing/2014/main" id="{E2E51073-6E2F-4376-9AFC-E921F6BD5A4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926" name="Group 925">
                  <a:extLst>
                    <a:ext uri="{FF2B5EF4-FFF2-40B4-BE49-F238E27FC236}">
                      <a16:creationId xmlns:a16="http://schemas.microsoft.com/office/drawing/2014/main" id="{3ADA6F15-2FBB-44BB-B75E-47ED6C339BE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928" name="Rectangle: Rounded Corners 927">
                    <a:extLst>
                      <a:ext uri="{FF2B5EF4-FFF2-40B4-BE49-F238E27FC236}">
                        <a16:creationId xmlns:a16="http://schemas.microsoft.com/office/drawing/2014/main" id="{13BB4C93-A850-48ED-8E6D-D294FFA9765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929" name="Group 928">
                    <a:extLst>
                      <a:ext uri="{FF2B5EF4-FFF2-40B4-BE49-F238E27FC236}">
                        <a16:creationId xmlns:a16="http://schemas.microsoft.com/office/drawing/2014/main" id="{E72D4BC2-7C49-4382-9E3D-7004F3C8E22A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39664" cy="352109"/>
                    <a:chOff x="11022758048" y="787708"/>
                    <a:chExt cx="1739664" cy="352109"/>
                  </a:xfrm>
                </xdr:grpSpPr>
                <xdr:sp macro="" textlink="Data!F38">
                  <xdr:nvSpPr>
                    <xdr:cNvPr id="939" name="Rectangle: Rounded Corners 938">
                      <a:extLst>
                        <a:ext uri="{FF2B5EF4-FFF2-40B4-BE49-F238E27FC236}">
                          <a16:creationId xmlns:a16="http://schemas.microsoft.com/office/drawing/2014/main" id="{1316163B-E5E8-4116-A5C4-F6D0E7DEE44E}"/>
                        </a:ext>
                      </a:extLst>
                    </xdr:cNvPr>
                    <xdr:cNvSpPr/>
                  </xdr:nvSpPr>
                  <xdr:spPr>
                    <a:xfrm>
                      <a:off x="11022758048" y="873117"/>
                      <a:ext cx="10025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F27C800-344C-48E4-BC79-8B59C1DDA9DA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9,960,000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40" name="Rectangle: Rounded Corners 939">
                      <a:extLst>
                        <a:ext uri="{FF2B5EF4-FFF2-40B4-BE49-F238E27FC236}">
                          <a16:creationId xmlns:a16="http://schemas.microsoft.com/office/drawing/2014/main" id="{EF92AD0E-DD0B-44C3-946C-7A025D0FF30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8">
                  <xdr:nvSpPr>
                    <xdr:cNvPr id="941" name="Rectangle: Rounded Corners 940">
                      <a:extLst>
                        <a:ext uri="{FF2B5EF4-FFF2-40B4-BE49-F238E27FC236}">
                          <a16:creationId xmlns:a16="http://schemas.microsoft.com/office/drawing/2014/main" id="{433459E1-727A-4EF2-9776-0F867A0E5A9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228EAB1-1DB6-4741-9741-A810348F1E1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505-730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42" name="Rectangle: Rounded Corners 941">
                      <a:extLst>
                        <a:ext uri="{FF2B5EF4-FFF2-40B4-BE49-F238E27FC236}">
                          <a16:creationId xmlns:a16="http://schemas.microsoft.com/office/drawing/2014/main" id="{9DF2EF61-CEE9-4B0A-B44B-9B3C686EFC5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8">
                <xdr:nvSpPr>
                  <xdr:cNvPr id="930" name="Rectangle: Rounded Corners 929">
                    <a:extLst>
                      <a:ext uri="{FF2B5EF4-FFF2-40B4-BE49-F238E27FC236}">
                        <a16:creationId xmlns:a16="http://schemas.microsoft.com/office/drawing/2014/main" id="{77DF479F-592C-46AE-A486-94549B7824B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AFCA691-9229-4734-952C-2A7479F2123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ساعتی 15 سانت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931" name="Group 930">
                    <a:extLst>
                      <a:ext uri="{FF2B5EF4-FFF2-40B4-BE49-F238E27FC236}">
                        <a16:creationId xmlns:a16="http://schemas.microsoft.com/office/drawing/2014/main" id="{182500EE-E12A-4106-A212-0284FF1E794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38">
                  <xdr:nvSpPr>
                    <xdr:cNvPr id="936" name="Rectangle: Rounded Corners 935">
                      <a:extLst>
                        <a:ext uri="{FF2B5EF4-FFF2-40B4-BE49-F238E27FC236}">
                          <a16:creationId xmlns:a16="http://schemas.microsoft.com/office/drawing/2014/main" id="{94985DB6-70FC-4F66-BFB0-B9508C7FF36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215EF85-6233-4964-945D-027799E5743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3,100,000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8">
                  <xdr:nvSpPr>
                    <xdr:cNvPr id="937" name="Rectangle: Rounded Corners 936">
                      <a:extLst>
                        <a:ext uri="{FF2B5EF4-FFF2-40B4-BE49-F238E27FC236}">
                          <a16:creationId xmlns:a16="http://schemas.microsoft.com/office/drawing/2014/main" id="{BDE2E5F6-257C-45A3-975B-6095A4AAFCD5}"/>
                        </a:ext>
                      </a:extLst>
                    </xdr:cNvPr>
                    <xdr:cNvSpPr/>
                  </xdr:nvSpPr>
                  <xdr:spPr>
                    <a:xfrm>
                      <a:off x="11024000574" y="873117"/>
                      <a:ext cx="82321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1C710FF-6FA9-486D-B639-9ABAFB87ED3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1312-150A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38" name="Rectangle: Rounded Corners 937">
                      <a:extLst>
                        <a:ext uri="{FF2B5EF4-FFF2-40B4-BE49-F238E27FC236}">
                          <a16:creationId xmlns:a16="http://schemas.microsoft.com/office/drawing/2014/main" id="{16E28C92-7502-455A-9859-227A5A1EDF5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932" name="Group 931">
                    <a:extLst>
                      <a:ext uri="{FF2B5EF4-FFF2-40B4-BE49-F238E27FC236}">
                        <a16:creationId xmlns:a16="http://schemas.microsoft.com/office/drawing/2014/main" id="{CA4B37A1-BFE6-4FBF-B5FE-7E5C51955CD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8">
                  <xdr:nvSpPr>
                    <xdr:cNvPr id="933" name="Rectangle: Rounded Corners 932">
                      <a:extLst>
                        <a:ext uri="{FF2B5EF4-FFF2-40B4-BE49-F238E27FC236}">
                          <a16:creationId xmlns:a16="http://schemas.microsoft.com/office/drawing/2014/main" id="{F1B84FE0-2C5F-4FEB-997A-C04BA9C6E4E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37E293-ACBC-4DE2-A79A-D62D01648B6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8">
                  <xdr:nvSpPr>
                    <xdr:cNvPr id="934" name="Rectangle: Rounded Corners 933">
                      <a:extLst>
                        <a:ext uri="{FF2B5EF4-FFF2-40B4-BE49-F238E27FC236}">
                          <a16:creationId xmlns:a16="http://schemas.microsoft.com/office/drawing/2014/main" id="{46424EF5-8B81-4BA5-A3A8-8AC585C2E5F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0F90C23-B82D-42BD-A0C8-CA257A5A0D4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35" name="Rectangle: Rounded Corners 934">
                      <a:extLst>
                        <a:ext uri="{FF2B5EF4-FFF2-40B4-BE49-F238E27FC236}">
                          <a16:creationId xmlns:a16="http://schemas.microsoft.com/office/drawing/2014/main" id="{8697DC7F-6BAB-4710-8A2D-5DA3D6D7F4F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927" name="Rectangle: Rounded Corners 926">
                  <a:extLst>
                    <a:ext uri="{FF2B5EF4-FFF2-40B4-BE49-F238E27FC236}">
                      <a16:creationId xmlns:a16="http://schemas.microsoft.com/office/drawing/2014/main" id="{FE229C7A-8ADA-449D-B8BC-06006DBE372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923" name="Straight Connector 922">
                <a:extLst>
                  <a:ext uri="{FF2B5EF4-FFF2-40B4-BE49-F238E27FC236}">
                    <a16:creationId xmlns:a16="http://schemas.microsoft.com/office/drawing/2014/main" id="{2184FF6B-9994-44D6-B1CF-C68803B16BE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4" name="Straight Connector 923">
                <a:extLst>
                  <a:ext uri="{FF2B5EF4-FFF2-40B4-BE49-F238E27FC236}">
                    <a16:creationId xmlns:a16="http://schemas.microsoft.com/office/drawing/2014/main" id="{46F12873-E5D3-4642-8D84-2E14B3DB934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5" name="Straight Connector 924">
                <a:extLst>
                  <a:ext uri="{FF2B5EF4-FFF2-40B4-BE49-F238E27FC236}">
                    <a16:creationId xmlns:a16="http://schemas.microsoft.com/office/drawing/2014/main" id="{74EB7009-BE6B-47C1-A20A-814CC3AD740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21" name="Rectangle: Rounded Corners 920">
              <a:extLst>
                <a:ext uri="{FF2B5EF4-FFF2-40B4-BE49-F238E27FC236}">
                  <a16:creationId xmlns:a16="http://schemas.microsoft.com/office/drawing/2014/main" id="{50A1CCB2-20A8-46F2-9A22-6CB9E38ED35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919" name="Rectangle: Rounded Corners 918">
            <a:extLst>
              <a:ext uri="{FF2B5EF4-FFF2-40B4-BE49-F238E27FC236}">
                <a16:creationId xmlns:a16="http://schemas.microsoft.com/office/drawing/2014/main" id="{299FA35E-74BE-426C-B6F8-6BC51A9CAEA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41</xdr:row>
      <xdr:rowOff>79367</xdr:rowOff>
    </xdr:from>
    <xdr:to>
      <xdr:col>0</xdr:col>
      <xdr:colOff>8041143</xdr:colOff>
      <xdr:row>41</xdr:row>
      <xdr:rowOff>527410</xdr:rowOff>
    </xdr:to>
    <xdr:grpSp>
      <xdr:nvGrpSpPr>
        <xdr:cNvPr id="943" name="Group 942">
          <a:extLst>
            <a:ext uri="{FF2B5EF4-FFF2-40B4-BE49-F238E27FC236}">
              <a16:creationId xmlns:a16="http://schemas.microsoft.com/office/drawing/2014/main" id="{B019E451-A81E-4924-A68D-3D0BF2A5A2D6}"/>
            </a:ext>
          </a:extLst>
        </xdr:cNvPr>
        <xdr:cNvGrpSpPr/>
      </xdr:nvGrpSpPr>
      <xdr:grpSpPr>
        <a:xfrm>
          <a:off x="10947690057" y="216439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944" name="Group 943">
            <a:extLst>
              <a:ext uri="{FF2B5EF4-FFF2-40B4-BE49-F238E27FC236}">
                <a16:creationId xmlns:a16="http://schemas.microsoft.com/office/drawing/2014/main" id="{5549D142-39CE-4A8D-8F36-D0DF28618FB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946" name="Group 945">
              <a:extLst>
                <a:ext uri="{FF2B5EF4-FFF2-40B4-BE49-F238E27FC236}">
                  <a16:creationId xmlns:a16="http://schemas.microsoft.com/office/drawing/2014/main" id="{48F0C9AD-1652-4AAB-B0D3-CCAB73B9494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948" name="Group 947">
                <a:extLst>
                  <a:ext uri="{FF2B5EF4-FFF2-40B4-BE49-F238E27FC236}">
                    <a16:creationId xmlns:a16="http://schemas.microsoft.com/office/drawing/2014/main" id="{F2B5E2FD-1D48-4167-8512-59A47E8C2CE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952" name="Group 951">
                  <a:extLst>
                    <a:ext uri="{FF2B5EF4-FFF2-40B4-BE49-F238E27FC236}">
                      <a16:creationId xmlns:a16="http://schemas.microsoft.com/office/drawing/2014/main" id="{336F8100-88C6-4F3D-89D1-E408E3BF994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954" name="Rectangle: Rounded Corners 953">
                    <a:extLst>
                      <a:ext uri="{FF2B5EF4-FFF2-40B4-BE49-F238E27FC236}">
                        <a16:creationId xmlns:a16="http://schemas.microsoft.com/office/drawing/2014/main" id="{C57B272E-EBC3-4B22-B783-CF801D05B6C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955" name="Group 954">
                    <a:extLst>
                      <a:ext uri="{FF2B5EF4-FFF2-40B4-BE49-F238E27FC236}">
                        <a16:creationId xmlns:a16="http://schemas.microsoft.com/office/drawing/2014/main" id="{1155F311-BB61-4D1C-A895-AED73544B75B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39">
                  <xdr:nvSpPr>
                    <xdr:cNvPr id="965" name="Rectangle: Rounded Corners 964">
                      <a:extLst>
                        <a:ext uri="{FF2B5EF4-FFF2-40B4-BE49-F238E27FC236}">
                          <a16:creationId xmlns:a16="http://schemas.microsoft.com/office/drawing/2014/main" id="{B71DAA44-9D57-42DC-AF85-F2AA2D8B7F0F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025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C5EDC6-451F-4BB5-8AF0-5CEBFC86F82E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10,950,000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66" name="Rectangle: Rounded Corners 965">
                      <a:extLst>
                        <a:ext uri="{FF2B5EF4-FFF2-40B4-BE49-F238E27FC236}">
                          <a16:creationId xmlns:a16="http://schemas.microsoft.com/office/drawing/2014/main" id="{5A9568DF-A8D8-4582-826E-52CDDB287E8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9">
                  <xdr:nvSpPr>
                    <xdr:cNvPr id="967" name="Rectangle: Rounded Corners 966">
                      <a:extLst>
                        <a:ext uri="{FF2B5EF4-FFF2-40B4-BE49-F238E27FC236}">
                          <a16:creationId xmlns:a16="http://schemas.microsoft.com/office/drawing/2014/main" id="{02353EA7-29EF-4B52-825F-69B55B2CF41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A6B2D1-FE46-4C01-A17B-095EB612567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505-732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68" name="Rectangle: Rounded Corners 967">
                      <a:extLst>
                        <a:ext uri="{FF2B5EF4-FFF2-40B4-BE49-F238E27FC236}">
                          <a16:creationId xmlns:a16="http://schemas.microsoft.com/office/drawing/2014/main" id="{9E3BE62D-3411-4361-AE72-5FFB1D843B5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9">
                <xdr:nvSpPr>
                  <xdr:cNvPr id="956" name="Rectangle: Rounded Corners 955">
                    <a:extLst>
                      <a:ext uri="{FF2B5EF4-FFF2-40B4-BE49-F238E27FC236}">
                        <a16:creationId xmlns:a16="http://schemas.microsoft.com/office/drawing/2014/main" id="{3DC84FC5-FD2C-42E1-A3FD-5A817FB9233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8533F08-794A-4BE3-8635-02D9D2FDF5D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ساعتی 15 سانت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957" name="Group 956">
                    <a:extLst>
                      <a:ext uri="{FF2B5EF4-FFF2-40B4-BE49-F238E27FC236}">
                        <a16:creationId xmlns:a16="http://schemas.microsoft.com/office/drawing/2014/main" id="{CC9BB4F7-2F4A-4D0B-805E-18357CB3EEC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39">
                  <xdr:nvSpPr>
                    <xdr:cNvPr id="962" name="Rectangle: Rounded Corners 961">
                      <a:extLst>
                        <a:ext uri="{FF2B5EF4-FFF2-40B4-BE49-F238E27FC236}">
                          <a16:creationId xmlns:a16="http://schemas.microsoft.com/office/drawing/2014/main" id="{BC7B5A85-2F6F-4068-8332-4585B23C09D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65B11ED-1418-4BFF-B88B-5DD1764D7FC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3,530,000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9">
                  <xdr:nvSpPr>
                    <xdr:cNvPr id="963" name="Rectangle: Rounded Corners 962">
                      <a:extLst>
                        <a:ext uri="{FF2B5EF4-FFF2-40B4-BE49-F238E27FC236}">
                          <a16:creationId xmlns:a16="http://schemas.microsoft.com/office/drawing/2014/main" id="{C225DDA9-16E7-4B4A-8C99-38C8EFC487AE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D206B75-D4AF-43D0-A801-8D2E79EF040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1311-150A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64" name="Rectangle: Rounded Corners 963">
                      <a:extLst>
                        <a:ext uri="{FF2B5EF4-FFF2-40B4-BE49-F238E27FC236}">
                          <a16:creationId xmlns:a16="http://schemas.microsoft.com/office/drawing/2014/main" id="{B7D1328A-EF02-4C98-B44A-263E6B00C39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958" name="Group 957">
                    <a:extLst>
                      <a:ext uri="{FF2B5EF4-FFF2-40B4-BE49-F238E27FC236}">
                        <a16:creationId xmlns:a16="http://schemas.microsoft.com/office/drawing/2014/main" id="{34F2D9F7-EFD5-48C5-8716-EDFC76D0118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9">
                  <xdr:nvSpPr>
                    <xdr:cNvPr id="959" name="Rectangle: Rounded Corners 958">
                      <a:extLst>
                        <a:ext uri="{FF2B5EF4-FFF2-40B4-BE49-F238E27FC236}">
                          <a16:creationId xmlns:a16="http://schemas.microsoft.com/office/drawing/2014/main" id="{3954781A-36ED-424D-B7A6-1BD35DA3FDC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EE0F738-B3AB-46EB-9CA3-68D91B61DC4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9">
                  <xdr:nvSpPr>
                    <xdr:cNvPr id="960" name="Rectangle: Rounded Corners 959">
                      <a:extLst>
                        <a:ext uri="{FF2B5EF4-FFF2-40B4-BE49-F238E27FC236}">
                          <a16:creationId xmlns:a16="http://schemas.microsoft.com/office/drawing/2014/main" id="{E13722D5-06AE-4FC3-B6F0-EB5BAF40A4C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9E238A8-FFD8-4F9D-A5C1-545C5085C68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61" name="Rectangle: Rounded Corners 960">
                      <a:extLst>
                        <a:ext uri="{FF2B5EF4-FFF2-40B4-BE49-F238E27FC236}">
                          <a16:creationId xmlns:a16="http://schemas.microsoft.com/office/drawing/2014/main" id="{C916DA59-2977-462B-B002-66D3AF66069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953" name="Rectangle: Rounded Corners 952">
                  <a:extLst>
                    <a:ext uri="{FF2B5EF4-FFF2-40B4-BE49-F238E27FC236}">
                      <a16:creationId xmlns:a16="http://schemas.microsoft.com/office/drawing/2014/main" id="{DF56D626-DC8A-47C0-93B0-C009E993A19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949" name="Straight Connector 948">
                <a:extLst>
                  <a:ext uri="{FF2B5EF4-FFF2-40B4-BE49-F238E27FC236}">
                    <a16:creationId xmlns:a16="http://schemas.microsoft.com/office/drawing/2014/main" id="{3D2DCA96-5838-4683-BB49-7A4D15FF9BB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0" name="Straight Connector 949">
                <a:extLst>
                  <a:ext uri="{FF2B5EF4-FFF2-40B4-BE49-F238E27FC236}">
                    <a16:creationId xmlns:a16="http://schemas.microsoft.com/office/drawing/2014/main" id="{6AD8CF27-CE40-4B36-B289-39C37A08BF7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1" name="Straight Connector 950">
                <a:extLst>
                  <a:ext uri="{FF2B5EF4-FFF2-40B4-BE49-F238E27FC236}">
                    <a16:creationId xmlns:a16="http://schemas.microsoft.com/office/drawing/2014/main" id="{DC56CD4B-0F35-4C85-B56B-05DDA498372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47" name="Rectangle: Rounded Corners 946">
              <a:extLst>
                <a:ext uri="{FF2B5EF4-FFF2-40B4-BE49-F238E27FC236}">
                  <a16:creationId xmlns:a16="http://schemas.microsoft.com/office/drawing/2014/main" id="{55B18B3E-3882-4027-98C0-457896B78F5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945" name="Rectangle: Rounded Corners 944">
            <a:extLst>
              <a:ext uri="{FF2B5EF4-FFF2-40B4-BE49-F238E27FC236}">
                <a16:creationId xmlns:a16="http://schemas.microsoft.com/office/drawing/2014/main" id="{DCC2372E-019C-42E7-9292-85C6701AA15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42</xdr:row>
      <xdr:rowOff>79367</xdr:rowOff>
    </xdr:from>
    <xdr:to>
      <xdr:col>0</xdr:col>
      <xdr:colOff>8039074</xdr:colOff>
      <xdr:row>42</xdr:row>
      <xdr:rowOff>527410</xdr:rowOff>
    </xdr:to>
    <xdr:grpSp>
      <xdr:nvGrpSpPr>
        <xdr:cNvPr id="969" name="Group 968">
          <a:extLst>
            <a:ext uri="{FF2B5EF4-FFF2-40B4-BE49-F238E27FC236}">
              <a16:creationId xmlns:a16="http://schemas.microsoft.com/office/drawing/2014/main" id="{93C28E96-77EE-4456-878C-1FF9F106908C}"/>
            </a:ext>
          </a:extLst>
        </xdr:cNvPr>
        <xdr:cNvGrpSpPr/>
      </xdr:nvGrpSpPr>
      <xdr:grpSpPr>
        <a:xfrm>
          <a:off x="10947692126" y="22183229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970" name="Group 969">
            <a:extLst>
              <a:ext uri="{FF2B5EF4-FFF2-40B4-BE49-F238E27FC236}">
                <a16:creationId xmlns:a16="http://schemas.microsoft.com/office/drawing/2014/main" id="{1F7713D6-0C3A-40FE-96CA-6E6E95EB4DB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972" name="Group 971">
              <a:extLst>
                <a:ext uri="{FF2B5EF4-FFF2-40B4-BE49-F238E27FC236}">
                  <a16:creationId xmlns:a16="http://schemas.microsoft.com/office/drawing/2014/main" id="{351EBDAF-9B3A-42FA-B6B5-CCF3826A2B5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974" name="Group 973">
                <a:extLst>
                  <a:ext uri="{FF2B5EF4-FFF2-40B4-BE49-F238E27FC236}">
                    <a16:creationId xmlns:a16="http://schemas.microsoft.com/office/drawing/2014/main" id="{F06A9F91-6772-46EB-BC94-7ACB476BB8A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978" name="Group 977">
                  <a:extLst>
                    <a:ext uri="{FF2B5EF4-FFF2-40B4-BE49-F238E27FC236}">
                      <a16:creationId xmlns:a16="http://schemas.microsoft.com/office/drawing/2014/main" id="{932137E3-CC73-4979-82C1-B37F3921988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980" name="Rectangle: Rounded Corners 979">
                    <a:extLst>
                      <a:ext uri="{FF2B5EF4-FFF2-40B4-BE49-F238E27FC236}">
                        <a16:creationId xmlns:a16="http://schemas.microsoft.com/office/drawing/2014/main" id="{F6C150A4-840B-466E-9EB0-F3A5B12B46F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981" name="Group 980">
                    <a:extLst>
                      <a:ext uri="{FF2B5EF4-FFF2-40B4-BE49-F238E27FC236}">
                        <a16:creationId xmlns:a16="http://schemas.microsoft.com/office/drawing/2014/main" id="{6AF6CD11-DA95-4CCA-AA3F-87DD1BB3DE88}"/>
                      </a:ext>
                    </a:extLst>
                  </xdr:cNvPr>
                  <xdr:cNvGrpSpPr/>
                </xdr:nvGrpSpPr>
                <xdr:grpSpPr>
                  <a:xfrm>
                    <a:off x="11022748707" y="809933"/>
                    <a:ext cx="1783403" cy="352109"/>
                    <a:chOff x="11022748707" y="787708"/>
                    <a:chExt cx="1783403" cy="352109"/>
                  </a:xfrm>
                </xdr:grpSpPr>
                <xdr:sp macro="" textlink="Data!F40">
                  <xdr:nvSpPr>
                    <xdr:cNvPr id="991" name="Rectangle: Rounded Corners 990">
                      <a:extLst>
                        <a:ext uri="{FF2B5EF4-FFF2-40B4-BE49-F238E27FC236}">
                          <a16:creationId xmlns:a16="http://schemas.microsoft.com/office/drawing/2014/main" id="{CF59ABF6-0D23-4A18-A9CC-17DBCD1789D5}"/>
                        </a:ext>
                      </a:extLst>
                    </xdr:cNvPr>
                    <xdr:cNvSpPr/>
                  </xdr:nvSpPr>
                  <xdr:spPr>
                    <a:xfrm>
                      <a:off x="11022748707" y="873117"/>
                      <a:ext cx="101094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98A713B-A8E4-480A-AEB3-BB22767CFA02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13,940,000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92" name="Rectangle: Rounded Corners 991">
                      <a:extLst>
                        <a:ext uri="{FF2B5EF4-FFF2-40B4-BE49-F238E27FC236}">
                          <a16:creationId xmlns:a16="http://schemas.microsoft.com/office/drawing/2014/main" id="{4277A92C-DBA7-4C82-84FC-D2239A17FF3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0">
                  <xdr:nvSpPr>
                    <xdr:cNvPr id="993" name="Rectangle: Rounded Corners 992">
                      <a:extLst>
                        <a:ext uri="{FF2B5EF4-FFF2-40B4-BE49-F238E27FC236}">
                          <a16:creationId xmlns:a16="http://schemas.microsoft.com/office/drawing/2014/main" id="{37E739CA-BD24-4B87-9973-CA0C7D2CFB34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379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0440EE-876B-4D5F-8584-90E754EC25C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505-731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94" name="Rectangle: Rounded Corners 993">
                      <a:extLst>
                        <a:ext uri="{FF2B5EF4-FFF2-40B4-BE49-F238E27FC236}">
                          <a16:creationId xmlns:a16="http://schemas.microsoft.com/office/drawing/2014/main" id="{E2708463-919F-4660-9067-8B8DCE9400B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0">
                <xdr:nvSpPr>
                  <xdr:cNvPr id="982" name="Rectangle: Rounded Corners 981">
                    <a:extLst>
                      <a:ext uri="{FF2B5EF4-FFF2-40B4-BE49-F238E27FC236}">
                        <a16:creationId xmlns:a16="http://schemas.microsoft.com/office/drawing/2014/main" id="{B2FF5CC6-076B-4297-A6A9-C8238EDCABD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79AC466-CFFD-4711-81A0-E264F8B6CA9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ساعتی 20 سانت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983" name="Group 982">
                    <a:extLst>
                      <a:ext uri="{FF2B5EF4-FFF2-40B4-BE49-F238E27FC236}">
                        <a16:creationId xmlns:a16="http://schemas.microsoft.com/office/drawing/2014/main" id="{D701551A-AA40-4408-87BC-9581EDD44AB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4042" cy="341949"/>
                    <a:chOff x="11023087448" y="797868"/>
                    <a:chExt cx="1784042" cy="341949"/>
                  </a:xfrm>
                </xdr:grpSpPr>
                <xdr:sp macro="" textlink="Data!J40">
                  <xdr:nvSpPr>
                    <xdr:cNvPr id="988" name="Rectangle: Rounded Corners 987">
                      <a:extLst>
                        <a:ext uri="{FF2B5EF4-FFF2-40B4-BE49-F238E27FC236}">
                          <a16:creationId xmlns:a16="http://schemas.microsoft.com/office/drawing/2014/main" id="{B1D455B0-796A-4E04-9BA7-3160EC931D5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2EE6BA-FD00-4E60-9E0A-6FA887C717B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4,190,000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0">
                  <xdr:nvSpPr>
                    <xdr:cNvPr id="989" name="Rectangle: Rounded Corners 988">
                      <a:extLst>
                        <a:ext uri="{FF2B5EF4-FFF2-40B4-BE49-F238E27FC236}">
                          <a16:creationId xmlns:a16="http://schemas.microsoft.com/office/drawing/2014/main" id="{4AC97BC7-8585-476D-9EFC-588AB318400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87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212394-2C9A-4A1E-AE3B-F01F4C22CBB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1312-200A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90" name="Rectangle: Rounded Corners 989">
                      <a:extLst>
                        <a:ext uri="{FF2B5EF4-FFF2-40B4-BE49-F238E27FC236}">
                          <a16:creationId xmlns:a16="http://schemas.microsoft.com/office/drawing/2014/main" id="{22873F26-B3B8-4DAE-9AA8-B9C05955AD8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984" name="Group 983">
                    <a:extLst>
                      <a:ext uri="{FF2B5EF4-FFF2-40B4-BE49-F238E27FC236}">
                        <a16:creationId xmlns:a16="http://schemas.microsoft.com/office/drawing/2014/main" id="{3BF6151B-819F-46A8-AB41-878E3119D79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0">
                  <xdr:nvSpPr>
                    <xdr:cNvPr id="985" name="Rectangle: Rounded Corners 984">
                      <a:extLst>
                        <a:ext uri="{FF2B5EF4-FFF2-40B4-BE49-F238E27FC236}">
                          <a16:creationId xmlns:a16="http://schemas.microsoft.com/office/drawing/2014/main" id="{6AA79C2F-CD1B-4175-90CD-1E5A715B9D6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371931-100F-404C-8B45-0BCE418E849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0">
                  <xdr:nvSpPr>
                    <xdr:cNvPr id="986" name="Rectangle: Rounded Corners 985">
                      <a:extLst>
                        <a:ext uri="{FF2B5EF4-FFF2-40B4-BE49-F238E27FC236}">
                          <a16:creationId xmlns:a16="http://schemas.microsoft.com/office/drawing/2014/main" id="{0DAA70D3-8D45-4CD5-A2F9-7BC4132D3F6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C11642D-33CD-49AF-95C0-CC0AAFA33DF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987" name="Rectangle: Rounded Corners 986">
                      <a:extLst>
                        <a:ext uri="{FF2B5EF4-FFF2-40B4-BE49-F238E27FC236}">
                          <a16:creationId xmlns:a16="http://schemas.microsoft.com/office/drawing/2014/main" id="{093A1093-AA6E-47B1-86A4-52CFDE293DA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979" name="Rectangle: Rounded Corners 978">
                  <a:extLst>
                    <a:ext uri="{FF2B5EF4-FFF2-40B4-BE49-F238E27FC236}">
                      <a16:creationId xmlns:a16="http://schemas.microsoft.com/office/drawing/2014/main" id="{787CAE0D-B7DB-4D5A-A90A-ACF369D6F1C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975" name="Straight Connector 974">
                <a:extLst>
                  <a:ext uri="{FF2B5EF4-FFF2-40B4-BE49-F238E27FC236}">
                    <a16:creationId xmlns:a16="http://schemas.microsoft.com/office/drawing/2014/main" id="{E69EB2BD-6EC2-4A51-9131-B8A2EC14F2C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6" name="Straight Connector 975">
                <a:extLst>
                  <a:ext uri="{FF2B5EF4-FFF2-40B4-BE49-F238E27FC236}">
                    <a16:creationId xmlns:a16="http://schemas.microsoft.com/office/drawing/2014/main" id="{E5FDF7D1-F9A4-422C-9F0B-D1440686A39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7" name="Straight Connector 976">
                <a:extLst>
                  <a:ext uri="{FF2B5EF4-FFF2-40B4-BE49-F238E27FC236}">
                    <a16:creationId xmlns:a16="http://schemas.microsoft.com/office/drawing/2014/main" id="{935DD72C-8439-4F6B-ACC4-26B9E56DD9B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73" name="Rectangle: Rounded Corners 972">
              <a:extLst>
                <a:ext uri="{FF2B5EF4-FFF2-40B4-BE49-F238E27FC236}">
                  <a16:creationId xmlns:a16="http://schemas.microsoft.com/office/drawing/2014/main" id="{01AFAEBF-E4BF-4627-8205-45E2316A1B7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971" name="Rectangle: Rounded Corners 970">
            <a:extLst>
              <a:ext uri="{FF2B5EF4-FFF2-40B4-BE49-F238E27FC236}">
                <a16:creationId xmlns:a16="http://schemas.microsoft.com/office/drawing/2014/main" id="{1C5D15A6-EAAE-454E-A084-5504D214681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43</xdr:row>
      <xdr:rowOff>79367</xdr:rowOff>
    </xdr:from>
    <xdr:to>
      <xdr:col>0</xdr:col>
      <xdr:colOff>8041143</xdr:colOff>
      <xdr:row>43</xdr:row>
      <xdr:rowOff>527410</xdr:rowOff>
    </xdr:to>
    <xdr:grpSp>
      <xdr:nvGrpSpPr>
        <xdr:cNvPr id="995" name="Group 994">
          <a:extLst>
            <a:ext uri="{FF2B5EF4-FFF2-40B4-BE49-F238E27FC236}">
              <a16:creationId xmlns:a16="http://schemas.microsoft.com/office/drawing/2014/main" id="{9D91A564-928F-49B9-B92C-29F12C238DA8}"/>
            </a:ext>
          </a:extLst>
        </xdr:cNvPr>
        <xdr:cNvGrpSpPr/>
      </xdr:nvGrpSpPr>
      <xdr:grpSpPr>
        <a:xfrm>
          <a:off x="10947690057" y="227224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996" name="Group 995">
            <a:extLst>
              <a:ext uri="{FF2B5EF4-FFF2-40B4-BE49-F238E27FC236}">
                <a16:creationId xmlns:a16="http://schemas.microsoft.com/office/drawing/2014/main" id="{B0744E01-F247-48C1-B364-3C4F0F7A525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998" name="Group 997">
              <a:extLst>
                <a:ext uri="{FF2B5EF4-FFF2-40B4-BE49-F238E27FC236}">
                  <a16:creationId xmlns:a16="http://schemas.microsoft.com/office/drawing/2014/main" id="{8DCC4774-ACF4-432A-8652-3043810D341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000" name="Group 999">
                <a:extLst>
                  <a:ext uri="{FF2B5EF4-FFF2-40B4-BE49-F238E27FC236}">
                    <a16:creationId xmlns:a16="http://schemas.microsoft.com/office/drawing/2014/main" id="{3758077D-D284-4B24-8D7B-020E86F43E8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004" name="Group 1003">
                  <a:extLst>
                    <a:ext uri="{FF2B5EF4-FFF2-40B4-BE49-F238E27FC236}">
                      <a16:creationId xmlns:a16="http://schemas.microsoft.com/office/drawing/2014/main" id="{28119BFC-E453-477A-AC16-C93FF4F6A3E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006" name="Rectangle: Rounded Corners 1005">
                    <a:extLst>
                      <a:ext uri="{FF2B5EF4-FFF2-40B4-BE49-F238E27FC236}">
                        <a16:creationId xmlns:a16="http://schemas.microsoft.com/office/drawing/2014/main" id="{F76AA68D-D318-40B5-BC5C-3F6E9971106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007" name="Group 1006">
                    <a:extLst>
                      <a:ext uri="{FF2B5EF4-FFF2-40B4-BE49-F238E27FC236}">
                        <a16:creationId xmlns:a16="http://schemas.microsoft.com/office/drawing/2014/main" id="{71D85414-7A44-4F17-B3FE-976584CAD600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93144" cy="352109"/>
                    <a:chOff x="11022758049" y="787708"/>
                    <a:chExt cx="1793144" cy="352109"/>
                  </a:xfrm>
                </xdr:grpSpPr>
                <xdr:sp macro="" textlink="Data!F41">
                  <xdr:nvSpPr>
                    <xdr:cNvPr id="1017" name="Rectangle: Rounded Corners 1016">
                      <a:extLst>
                        <a:ext uri="{FF2B5EF4-FFF2-40B4-BE49-F238E27FC236}">
                          <a16:creationId xmlns:a16="http://schemas.microsoft.com/office/drawing/2014/main" id="{5B56805A-B1EF-4AC4-A89D-9ABCD128D4D4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862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F65E0F-9E9A-4E3D-8A19-EF0E8AABC752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14,990,000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18" name="Rectangle: Rounded Corners 1017">
                      <a:extLst>
                        <a:ext uri="{FF2B5EF4-FFF2-40B4-BE49-F238E27FC236}">
                          <a16:creationId xmlns:a16="http://schemas.microsoft.com/office/drawing/2014/main" id="{D4CC3C39-1764-4E14-AC09-B3A343FD89F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1">
                  <xdr:nvSpPr>
                    <xdr:cNvPr id="1019" name="Rectangle: Rounded Corners 1018">
                      <a:extLst>
                        <a:ext uri="{FF2B5EF4-FFF2-40B4-BE49-F238E27FC236}">
                          <a16:creationId xmlns:a16="http://schemas.microsoft.com/office/drawing/2014/main" id="{AF260BEF-431E-4097-AE00-E9909776A909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5706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E3F4B57-5692-41ED-84AB-44DF5996CB0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505-733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20" name="Rectangle: Rounded Corners 1019">
                      <a:extLst>
                        <a:ext uri="{FF2B5EF4-FFF2-40B4-BE49-F238E27FC236}">
                          <a16:creationId xmlns:a16="http://schemas.microsoft.com/office/drawing/2014/main" id="{BDF546B3-28DD-4653-BB49-328EECFE5CF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1">
                <xdr:nvSpPr>
                  <xdr:cNvPr id="1008" name="Rectangle: Rounded Corners 1007">
                    <a:extLst>
                      <a:ext uri="{FF2B5EF4-FFF2-40B4-BE49-F238E27FC236}">
                        <a16:creationId xmlns:a16="http://schemas.microsoft.com/office/drawing/2014/main" id="{29965062-49FB-4C33-A53E-D0DB1B00916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43EAF3D-BFFE-47DE-B8D3-ABE5EC4840F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ساعتی 20 سانت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009" name="Group 1008">
                    <a:extLst>
                      <a:ext uri="{FF2B5EF4-FFF2-40B4-BE49-F238E27FC236}">
                        <a16:creationId xmlns:a16="http://schemas.microsoft.com/office/drawing/2014/main" id="{3638712C-2A7C-4C13-869F-E8024E0D960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6" cy="341949"/>
                    <a:chOff x="11023087448" y="797868"/>
                    <a:chExt cx="1768946" cy="341949"/>
                  </a:xfrm>
                </xdr:grpSpPr>
                <xdr:sp macro="" textlink="Data!J41">
                  <xdr:nvSpPr>
                    <xdr:cNvPr id="1014" name="Rectangle: Rounded Corners 1013">
                      <a:extLst>
                        <a:ext uri="{FF2B5EF4-FFF2-40B4-BE49-F238E27FC236}">
                          <a16:creationId xmlns:a16="http://schemas.microsoft.com/office/drawing/2014/main" id="{6FE340D7-E07E-45DB-BC18-E1016919E79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62F987-F550-413E-8DD8-0ACE655B268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4,440,000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1">
                  <xdr:nvSpPr>
                    <xdr:cNvPr id="1015" name="Rectangle: Rounded Corners 1014">
                      <a:extLst>
                        <a:ext uri="{FF2B5EF4-FFF2-40B4-BE49-F238E27FC236}">
                          <a16:creationId xmlns:a16="http://schemas.microsoft.com/office/drawing/2014/main" id="{3CAAF333-4D28-44D4-87DA-B00D09AA2703}"/>
                        </a:ext>
                      </a:extLst>
                    </xdr:cNvPr>
                    <xdr:cNvSpPr/>
                  </xdr:nvSpPr>
                  <xdr:spPr>
                    <a:xfrm>
                      <a:off x="11024041328" y="873117"/>
                      <a:ext cx="8150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552A6E6-E1F2-47F4-9662-8B783C9C857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1311-200A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16" name="Rectangle: Rounded Corners 1015">
                      <a:extLst>
                        <a:ext uri="{FF2B5EF4-FFF2-40B4-BE49-F238E27FC236}">
                          <a16:creationId xmlns:a16="http://schemas.microsoft.com/office/drawing/2014/main" id="{C7DD930E-9012-438E-B915-7F81EA56B44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010" name="Group 1009">
                    <a:extLst>
                      <a:ext uri="{FF2B5EF4-FFF2-40B4-BE49-F238E27FC236}">
                        <a16:creationId xmlns:a16="http://schemas.microsoft.com/office/drawing/2014/main" id="{18993DBA-F61B-4841-A76C-15570E169A5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1">
                  <xdr:nvSpPr>
                    <xdr:cNvPr id="1011" name="Rectangle: Rounded Corners 1010">
                      <a:extLst>
                        <a:ext uri="{FF2B5EF4-FFF2-40B4-BE49-F238E27FC236}">
                          <a16:creationId xmlns:a16="http://schemas.microsoft.com/office/drawing/2014/main" id="{D7ABD1C0-E88D-47B7-8D0D-6CFD39AC0CB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DB6A1B1-BA60-48FD-807A-8C433D9D4B3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1">
                  <xdr:nvSpPr>
                    <xdr:cNvPr id="1012" name="Rectangle: Rounded Corners 1011">
                      <a:extLst>
                        <a:ext uri="{FF2B5EF4-FFF2-40B4-BE49-F238E27FC236}">
                          <a16:creationId xmlns:a16="http://schemas.microsoft.com/office/drawing/2014/main" id="{F2E3BB60-5B8C-475A-AF95-EA7605D27DF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0C239CE-5508-41B2-B969-AE12ABC9DF5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13" name="Rectangle: Rounded Corners 1012">
                      <a:extLst>
                        <a:ext uri="{FF2B5EF4-FFF2-40B4-BE49-F238E27FC236}">
                          <a16:creationId xmlns:a16="http://schemas.microsoft.com/office/drawing/2014/main" id="{4325CE9F-8693-483A-8AFE-5EBF5BB747F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005" name="Rectangle: Rounded Corners 1004">
                  <a:extLst>
                    <a:ext uri="{FF2B5EF4-FFF2-40B4-BE49-F238E27FC236}">
                      <a16:creationId xmlns:a16="http://schemas.microsoft.com/office/drawing/2014/main" id="{653DA3B2-087B-4D55-8709-93BF7D8B91D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001" name="Straight Connector 1000">
                <a:extLst>
                  <a:ext uri="{FF2B5EF4-FFF2-40B4-BE49-F238E27FC236}">
                    <a16:creationId xmlns:a16="http://schemas.microsoft.com/office/drawing/2014/main" id="{201F1623-D260-4B58-9C3F-5CB14BB1307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2" name="Straight Connector 1001">
                <a:extLst>
                  <a:ext uri="{FF2B5EF4-FFF2-40B4-BE49-F238E27FC236}">
                    <a16:creationId xmlns:a16="http://schemas.microsoft.com/office/drawing/2014/main" id="{A6CBC049-DC28-45BE-9A34-552152B054F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3" name="Straight Connector 1002">
                <a:extLst>
                  <a:ext uri="{FF2B5EF4-FFF2-40B4-BE49-F238E27FC236}">
                    <a16:creationId xmlns:a16="http://schemas.microsoft.com/office/drawing/2014/main" id="{4910B058-363D-449D-9CF0-0CD70827DBB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99" name="Rectangle: Rounded Corners 998">
              <a:extLst>
                <a:ext uri="{FF2B5EF4-FFF2-40B4-BE49-F238E27FC236}">
                  <a16:creationId xmlns:a16="http://schemas.microsoft.com/office/drawing/2014/main" id="{22DD589A-A72F-4C10-9F51-05FB7EBE659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997" name="Rectangle: Rounded Corners 996">
            <a:extLst>
              <a:ext uri="{FF2B5EF4-FFF2-40B4-BE49-F238E27FC236}">
                <a16:creationId xmlns:a16="http://schemas.microsoft.com/office/drawing/2014/main" id="{ACC912D6-F7A8-4D00-8BCE-10D50435133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44</xdr:row>
      <xdr:rowOff>79367</xdr:rowOff>
    </xdr:from>
    <xdr:to>
      <xdr:col>0</xdr:col>
      <xdr:colOff>8041143</xdr:colOff>
      <xdr:row>44</xdr:row>
      <xdr:rowOff>527410</xdr:rowOff>
    </xdr:to>
    <xdr:grpSp>
      <xdr:nvGrpSpPr>
        <xdr:cNvPr id="1021" name="Group 1020">
          <a:extLst>
            <a:ext uri="{FF2B5EF4-FFF2-40B4-BE49-F238E27FC236}">
              <a16:creationId xmlns:a16="http://schemas.microsoft.com/office/drawing/2014/main" id="{37E3F75F-40F6-4903-8AC4-DFFF8F27BA49}"/>
            </a:ext>
          </a:extLst>
        </xdr:cNvPr>
        <xdr:cNvGrpSpPr/>
      </xdr:nvGrpSpPr>
      <xdr:grpSpPr>
        <a:xfrm>
          <a:off x="10947690057" y="232617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022" name="Group 1021">
            <a:extLst>
              <a:ext uri="{FF2B5EF4-FFF2-40B4-BE49-F238E27FC236}">
                <a16:creationId xmlns:a16="http://schemas.microsoft.com/office/drawing/2014/main" id="{D4840A97-37D8-4042-AEE1-63D0C95CA5D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024" name="Group 1023">
              <a:extLst>
                <a:ext uri="{FF2B5EF4-FFF2-40B4-BE49-F238E27FC236}">
                  <a16:creationId xmlns:a16="http://schemas.microsoft.com/office/drawing/2014/main" id="{782E243D-723D-430B-BB7E-D6BA32F9859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026" name="Group 1025">
                <a:extLst>
                  <a:ext uri="{FF2B5EF4-FFF2-40B4-BE49-F238E27FC236}">
                    <a16:creationId xmlns:a16="http://schemas.microsoft.com/office/drawing/2014/main" id="{E98A4CA4-F36D-4EF8-9826-8E2BB784889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030" name="Group 1029">
                  <a:extLst>
                    <a:ext uri="{FF2B5EF4-FFF2-40B4-BE49-F238E27FC236}">
                      <a16:creationId xmlns:a16="http://schemas.microsoft.com/office/drawing/2014/main" id="{F61702B4-602D-4496-BB65-78CC16D7300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032" name="Rectangle: Rounded Corners 1031">
                    <a:extLst>
                      <a:ext uri="{FF2B5EF4-FFF2-40B4-BE49-F238E27FC236}">
                        <a16:creationId xmlns:a16="http://schemas.microsoft.com/office/drawing/2014/main" id="{160279AE-5C4F-4262-9313-41FC1982E81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033" name="Group 1032">
                    <a:extLst>
                      <a:ext uri="{FF2B5EF4-FFF2-40B4-BE49-F238E27FC236}">
                        <a16:creationId xmlns:a16="http://schemas.microsoft.com/office/drawing/2014/main" id="{13B45E62-2186-4DB8-8C64-E5808707CED4}"/>
                      </a:ext>
                    </a:extLst>
                  </xdr:cNvPr>
                  <xdr:cNvGrpSpPr/>
                </xdr:nvGrpSpPr>
                <xdr:grpSpPr>
                  <a:xfrm>
                    <a:off x="11022782502" y="809933"/>
                    <a:ext cx="1715210" cy="352109"/>
                    <a:chOff x="11022782502" y="787708"/>
                    <a:chExt cx="1715210" cy="352109"/>
                  </a:xfrm>
                </xdr:grpSpPr>
                <xdr:sp macro="" textlink="Data!F42">
                  <xdr:nvSpPr>
                    <xdr:cNvPr id="1043" name="Rectangle: Rounded Corners 1042">
                      <a:extLst>
                        <a:ext uri="{FF2B5EF4-FFF2-40B4-BE49-F238E27FC236}">
                          <a16:creationId xmlns:a16="http://schemas.microsoft.com/office/drawing/2014/main" id="{906E1305-223F-486B-B715-9FDFF95B6644}"/>
                        </a:ext>
                      </a:extLst>
                    </xdr:cNvPr>
                    <xdr:cNvSpPr/>
                  </xdr:nvSpPr>
                  <xdr:spPr>
                    <a:xfrm>
                      <a:off x="11022782502" y="873117"/>
                      <a:ext cx="96992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40A936-7CC5-4AD3-AB3B-A758559CEB5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20,330,000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44" name="Rectangle: Rounded Corners 1043">
                      <a:extLst>
                        <a:ext uri="{FF2B5EF4-FFF2-40B4-BE49-F238E27FC236}">
                          <a16:creationId xmlns:a16="http://schemas.microsoft.com/office/drawing/2014/main" id="{7B1B5F24-DD3C-4848-8C48-AC871D39687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2">
                  <xdr:nvSpPr>
                    <xdr:cNvPr id="1045" name="Rectangle: Rounded Corners 1044">
                      <a:extLst>
                        <a:ext uri="{FF2B5EF4-FFF2-40B4-BE49-F238E27FC236}">
                          <a16:creationId xmlns:a16="http://schemas.microsoft.com/office/drawing/2014/main" id="{48939798-C7DE-4AA2-8E0D-8C22E213B10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6CAD63-33B4-4F53-BBFC-4FD12170F80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505-745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46" name="Rectangle: Rounded Corners 1045">
                      <a:extLst>
                        <a:ext uri="{FF2B5EF4-FFF2-40B4-BE49-F238E27FC236}">
                          <a16:creationId xmlns:a16="http://schemas.microsoft.com/office/drawing/2014/main" id="{AD701B89-E029-4AA1-9091-88FF226BE43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2">
                <xdr:nvSpPr>
                  <xdr:cNvPr id="1034" name="Rectangle: Rounded Corners 1033">
                    <a:extLst>
                      <a:ext uri="{FF2B5EF4-FFF2-40B4-BE49-F238E27FC236}">
                        <a16:creationId xmlns:a16="http://schemas.microsoft.com/office/drawing/2014/main" id="{F0831E74-A519-4E67-A5E6-4CD5AA6EDA2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2A5DE36-D85C-4ACD-B320-F25EEEA5E2D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ساعتی 30 سانت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035" name="Group 1034">
                    <a:extLst>
                      <a:ext uri="{FF2B5EF4-FFF2-40B4-BE49-F238E27FC236}">
                        <a16:creationId xmlns:a16="http://schemas.microsoft.com/office/drawing/2014/main" id="{5475B283-69F0-4F8B-940A-C1A6AB59BE5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42">
                  <xdr:nvSpPr>
                    <xdr:cNvPr id="1040" name="Rectangle: Rounded Corners 1039">
                      <a:extLst>
                        <a:ext uri="{FF2B5EF4-FFF2-40B4-BE49-F238E27FC236}">
                          <a16:creationId xmlns:a16="http://schemas.microsoft.com/office/drawing/2014/main" id="{646088F5-1374-41FA-ACF2-E181A10A01D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C2001A0-9728-46A5-9763-57C3A36CFC0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6,210,000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2">
                  <xdr:nvSpPr>
                    <xdr:cNvPr id="1041" name="Rectangle: Rounded Corners 1040">
                      <a:extLst>
                        <a:ext uri="{FF2B5EF4-FFF2-40B4-BE49-F238E27FC236}">
                          <a16:creationId xmlns:a16="http://schemas.microsoft.com/office/drawing/2014/main" id="{3532F1B7-0B6E-4A6A-A169-9278F38EE652}"/>
                        </a:ext>
                      </a:extLst>
                    </xdr:cNvPr>
                    <xdr:cNvSpPr/>
                  </xdr:nvSpPr>
                  <xdr:spPr>
                    <a:xfrm>
                      <a:off x="11024000574" y="873117"/>
                      <a:ext cx="8558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4A32506-7DA8-4081-94B0-FAA4D75FAE9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1312-300A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42" name="Rectangle: Rounded Corners 1041">
                      <a:extLst>
                        <a:ext uri="{FF2B5EF4-FFF2-40B4-BE49-F238E27FC236}">
                          <a16:creationId xmlns:a16="http://schemas.microsoft.com/office/drawing/2014/main" id="{8957ABF1-B35B-4A62-8E66-FEB2AEBBCA7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036" name="Group 1035">
                    <a:extLst>
                      <a:ext uri="{FF2B5EF4-FFF2-40B4-BE49-F238E27FC236}">
                        <a16:creationId xmlns:a16="http://schemas.microsoft.com/office/drawing/2014/main" id="{231F27CB-E5FB-48C4-978D-4BF54D99154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2">
                  <xdr:nvSpPr>
                    <xdr:cNvPr id="1037" name="Rectangle: Rounded Corners 1036">
                      <a:extLst>
                        <a:ext uri="{FF2B5EF4-FFF2-40B4-BE49-F238E27FC236}">
                          <a16:creationId xmlns:a16="http://schemas.microsoft.com/office/drawing/2014/main" id="{E2E81754-CAEF-43C0-9F5B-032D0F9C150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AC97A13-EF16-44B4-97E2-8F15DCB5D0E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2">
                  <xdr:nvSpPr>
                    <xdr:cNvPr id="1038" name="Rectangle: Rounded Corners 1037">
                      <a:extLst>
                        <a:ext uri="{FF2B5EF4-FFF2-40B4-BE49-F238E27FC236}">
                          <a16:creationId xmlns:a16="http://schemas.microsoft.com/office/drawing/2014/main" id="{78F01103-E8E5-492D-BCAC-5B50AEAC8BA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A26C327-B90C-4C38-B2BA-6A76FC16E8A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39" name="Rectangle: Rounded Corners 1038">
                      <a:extLst>
                        <a:ext uri="{FF2B5EF4-FFF2-40B4-BE49-F238E27FC236}">
                          <a16:creationId xmlns:a16="http://schemas.microsoft.com/office/drawing/2014/main" id="{1C7BC9DC-25B8-4011-B11E-DF4D8D3F629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031" name="Rectangle: Rounded Corners 1030">
                  <a:extLst>
                    <a:ext uri="{FF2B5EF4-FFF2-40B4-BE49-F238E27FC236}">
                      <a16:creationId xmlns:a16="http://schemas.microsoft.com/office/drawing/2014/main" id="{FC2C0CED-9F9E-4887-BB80-C42C37AF1D1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027" name="Straight Connector 1026">
                <a:extLst>
                  <a:ext uri="{FF2B5EF4-FFF2-40B4-BE49-F238E27FC236}">
                    <a16:creationId xmlns:a16="http://schemas.microsoft.com/office/drawing/2014/main" id="{35BDEA20-E452-48B8-9785-7FC859AE032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8" name="Straight Connector 1027">
                <a:extLst>
                  <a:ext uri="{FF2B5EF4-FFF2-40B4-BE49-F238E27FC236}">
                    <a16:creationId xmlns:a16="http://schemas.microsoft.com/office/drawing/2014/main" id="{7115C63A-99E3-4073-8094-FE90507EA47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9" name="Straight Connector 1028">
                <a:extLst>
                  <a:ext uri="{FF2B5EF4-FFF2-40B4-BE49-F238E27FC236}">
                    <a16:creationId xmlns:a16="http://schemas.microsoft.com/office/drawing/2014/main" id="{C332CA6E-FF63-40D8-B27A-F9159658806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25" name="Rectangle: Rounded Corners 1024">
              <a:extLst>
                <a:ext uri="{FF2B5EF4-FFF2-40B4-BE49-F238E27FC236}">
                  <a16:creationId xmlns:a16="http://schemas.microsoft.com/office/drawing/2014/main" id="{7392BAB7-94BE-4D16-8DC7-9D95255C4D8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023" name="Rectangle: Rounded Corners 1022">
            <a:extLst>
              <a:ext uri="{FF2B5EF4-FFF2-40B4-BE49-F238E27FC236}">
                <a16:creationId xmlns:a16="http://schemas.microsoft.com/office/drawing/2014/main" id="{182D9C5C-5129-4D47-8128-38DAED44785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45</xdr:row>
      <xdr:rowOff>79367</xdr:rowOff>
    </xdr:from>
    <xdr:to>
      <xdr:col>0</xdr:col>
      <xdr:colOff>8041143</xdr:colOff>
      <xdr:row>45</xdr:row>
      <xdr:rowOff>527410</xdr:rowOff>
    </xdr:to>
    <xdr:grpSp>
      <xdr:nvGrpSpPr>
        <xdr:cNvPr id="1047" name="Group 1046">
          <a:extLst>
            <a:ext uri="{FF2B5EF4-FFF2-40B4-BE49-F238E27FC236}">
              <a16:creationId xmlns:a16="http://schemas.microsoft.com/office/drawing/2014/main" id="{394D8369-AB3B-49CC-BA5B-D6D0CC145181}"/>
            </a:ext>
          </a:extLst>
        </xdr:cNvPr>
        <xdr:cNvGrpSpPr/>
      </xdr:nvGrpSpPr>
      <xdr:grpSpPr>
        <a:xfrm>
          <a:off x="10947690057" y="238010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048" name="Group 1047">
            <a:extLst>
              <a:ext uri="{FF2B5EF4-FFF2-40B4-BE49-F238E27FC236}">
                <a16:creationId xmlns:a16="http://schemas.microsoft.com/office/drawing/2014/main" id="{DA34E0C9-6E86-4BE2-8D16-7B7CF15093E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050" name="Group 1049">
              <a:extLst>
                <a:ext uri="{FF2B5EF4-FFF2-40B4-BE49-F238E27FC236}">
                  <a16:creationId xmlns:a16="http://schemas.microsoft.com/office/drawing/2014/main" id="{E786B4F0-8935-4744-83B2-FEB078BC82A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052" name="Group 1051">
                <a:extLst>
                  <a:ext uri="{FF2B5EF4-FFF2-40B4-BE49-F238E27FC236}">
                    <a16:creationId xmlns:a16="http://schemas.microsoft.com/office/drawing/2014/main" id="{D0E4EE95-59A6-4B47-AE71-942C7D0D702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056" name="Group 1055">
                  <a:extLst>
                    <a:ext uri="{FF2B5EF4-FFF2-40B4-BE49-F238E27FC236}">
                      <a16:creationId xmlns:a16="http://schemas.microsoft.com/office/drawing/2014/main" id="{307CD3B8-15DE-46AF-8CD7-EE5346F508E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058" name="Rectangle: Rounded Corners 1057">
                    <a:extLst>
                      <a:ext uri="{FF2B5EF4-FFF2-40B4-BE49-F238E27FC236}">
                        <a16:creationId xmlns:a16="http://schemas.microsoft.com/office/drawing/2014/main" id="{D5346208-F045-461F-86E4-771A74F5E5A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059" name="Group 1058">
                    <a:extLst>
                      <a:ext uri="{FF2B5EF4-FFF2-40B4-BE49-F238E27FC236}">
                        <a16:creationId xmlns:a16="http://schemas.microsoft.com/office/drawing/2014/main" id="{094E4BBE-B276-46E7-94D8-4E3957A2202B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43">
                  <xdr:nvSpPr>
                    <xdr:cNvPr id="1069" name="Rectangle: Rounded Corners 1068">
                      <a:extLst>
                        <a:ext uri="{FF2B5EF4-FFF2-40B4-BE49-F238E27FC236}">
                          <a16:creationId xmlns:a16="http://schemas.microsoft.com/office/drawing/2014/main" id="{41933238-AC09-44D6-B871-59595311D063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025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D833578-3630-400C-B712-C885B2F8710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70" name="Rectangle: Rounded Corners 1069">
                      <a:extLst>
                        <a:ext uri="{FF2B5EF4-FFF2-40B4-BE49-F238E27FC236}">
                          <a16:creationId xmlns:a16="http://schemas.microsoft.com/office/drawing/2014/main" id="{970000EE-8253-4CD2-BDF9-DEA162D8DCC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3">
                  <xdr:nvSpPr>
                    <xdr:cNvPr id="1071" name="Rectangle: Rounded Corners 1070">
                      <a:extLst>
                        <a:ext uri="{FF2B5EF4-FFF2-40B4-BE49-F238E27FC236}">
                          <a16:creationId xmlns:a16="http://schemas.microsoft.com/office/drawing/2014/main" id="{BEBF6A91-028A-4A0C-9D7F-350CA91E2D8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F6FC619-3EA7-4825-9E96-30765181C41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72" name="Rectangle: Rounded Corners 1071">
                      <a:extLst>
                        <a:ext uri="{FF2B5EF4-FFF2-40B4-BE49-F238E27FC236}">
                          <a16:creationId xmlns:a16="http://schemas.microsoft.com/office/drawing/2014/main" id="{15E9E227-6B34-4BBA-9445-8B87E30C352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3">
                <xdr:nvSpPr>
                  <xdr:cNvPr id="1060" name="Rectangle: Rounded Corners 1059">
                    <a:extLst>
                      <a:ext uri="{FF2B5EF4-FFF2-40B4-BE49-F238E27FC236}">
                        <a16:creationId xmlns:a16="http://schemas.microsoft.com/office/drawing/2014/main" id="{230306C0-66E0-4EA7-8C44-167AD8F5667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08DB3C0-B1E3-499C-A1E2-54BB2E36E28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ساعتی 30 سانت دقت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061" name="Group 1060">
                    <a:extLst>
                      <a:ext uri="{FF2B5EF4-FFF2-40B4-BE49-F238E27FC236}">
                        <a16:creationId xmlns:a16="http://schemas.microsoft.com/office/drawing/2014/main" id="{F099211B-918C-4255-9726-D387FF59A1C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43">
                  <xdr:nvSpPr>
                    <xdr:cNvPr id="1066" name="Rectangle: Rounded Corners 1065">
                      <a:extLst>
                        <a:ext uri="{FF2B5EF4-FFF2-40B4-BE49-F238E27FC236}">
                          <a16:creationId xmlns:a16="http://schemas.microsoft.com/office/drawing/2014/main" id="{33DC8F57-56D3-4CE9-8498-F5273EEF5D0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2A0F5F-0D78-414C-9194-279D1C3268BA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6,960,000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3">
                  <xdr:nvSpPr>
                    <xdr:cNvPr id="1067" name="Rectangle: Rounded Corners 1066">
                      <a:extLst>
                        <a:ext uri="{FF2B5EF4-FFF2-40B4-BE49-F238E27FC236}">
                          <a16:creationId xmlns:a16="http://schemas.microsoft.com/office/drawing/2014/main" id="{245BBC57-05B1-4B90-9CFE-63128DDDDDE7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C34C71-9872-40BF-8775-3F8BBF6739A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1311-300A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68" name="Rectangle: Rounded Corners 1067">
                      <a:extLst>
                        <a:ext uri="{FF2B5EF4-FFF2-40B4-BE49-F238E27FC236}">
                          <a16:creationId xmlns:a16="http://schemas.microsoft.com/office/drawing/2014/main" id="{6AFE2CB6-593E-45DC-B30E-2AA8058491D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062" name="Group 1061">
                    <a:extLst>
                      <a:ext uri="{FF2B5EF4-FFF2-40B4-BE49-F238E27FC236}">
                        <a16:creationId xmlns:a16="http://schemas.microsoft.com/office/drawing/2014/main" id="{21C6595E-3CC1-4AAA-9170-75FE5836296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3">
                  <xdr:nvSpPr>
                    <xdr:cNvPr id="1063" name="Rectangle: Rounded Corners 1062">
                      <a:extLst>
                        <a:ext uri="{FF2B5EF4-FFF2-40B4-BE49-F238E27FC236}">
                          <a16:creationId xmlns:a16="http://schemas.microsoft.com/office/drawing/2014/main" id="{2E382EF7-68F8-4F8E-ABB4-4B64410B7C6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43FB32F-AB6C-412F-9E72-04278F5E239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3">
                  <xdr:nvSpPr>
                    <xdr:cNvPr id="1064" name="Rectangle: Rounded Corners 1063">
                      <a:extLst>
                        <a:ext uri="{FF2B5EF4-FFF2-40B4-BE49-F238E27FC236}">
                          <a16:creationId xmlns:a16="http://schemas.microsoft.com/office/drawing/2014/main" id="{CBC9BAD0-7DED-4183-A539-28624E7E070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278BC97-BDC6-4046-ADD9-5543DA01E86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65" name="Rectangle: Rounded Corners 1064">
                      <a:extLst>
                        <a:ext uri="{FF2B5EF4-FFF2-40B4-BE49-F238E27FC236}">
                          <a16:creationId xmlns:a16="http://schemas.microsoft.com/office/drawing/2014/main" id="{ECF4F4E2-7B24-48F2-B950-AD70C5AD191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057" name="Rectangle: Rounded Corners 1056">
                  <a:extLst>
                    <a:ext uri="{FF2B5EF4-FFF2-40B4-BE49-F238E27FC236}">
                      <a16:creationId xmlns:a16="http://schemas.microsoft.com/office/drawing/2014/main" id="{B9C97475-5278-4C36-9E94-BFEB3DA0266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053" name="Straight Connector 1052">
                <a:extLst>
                  <a:ext uri="{FF2B5EF4-FFF2-40B4-BE49-F238E27FC236}">
                    <a16:creationId xmlns:a16="http://schemas.microsoft.com/office/drawing/2014/main" id="{C77E7CD8-C1D9-4DCC-96DC-900FC825461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4" name="Straight Connector 1053">
                <a:extLst>
                  <a:ext uri="{FF2B5EF4-FFF2-40B4-BE49-F238E27FC236}">
                    <a16:creationId xmlns:a16="http://schemas.microsoft.com/office/drawing/2014/main" id="{744D7870-4D06-4965-8B33-BD418AA4611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5" name="Straight Connector 1054">
                <a:extLst>
                  <a:ext uri="{FF2B5EF4-FFF2-40B4-BE49-F238E27FC236}">
                    <a16:creationId xmlns:a16="http://schemas.microsoft.com/office/drawing/2014/main" id="{D22F3DA2-DEF5-458B-A34E-362066125AC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51" name="Rectangle: Rounded Corners 1050">
              <a:extLst>
                <a:ext uri="{FF2B5EF4-FFF2-40B4-BE49-F238E27FC236}">
                  <a16:creationId xmlns:a16="http://schemas.microsoft.com/office/drawing/2014/main" id="{F5CE4A90-F481-4331-9C4F-403986E671F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049" name="Rectangle: Rounded Corners 1048">
            <a:extLst>
              <a:ext uri="{FF2B5EF4-FFF2-40B4-BE49-F238E27FC236}">
                <a16:creationId xmlns:a16="http://schemas.microsoft.com/office/drawing/2014/main" id="{0B4F8EF6-4F48-4661-846D-986F9CF8E77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47</xdr:row>
      <xdr:rowOff>79367</xdr:rowOff>
    </xdr:from>
    <xdr:to>
      <xdr:col>0</xdr:col>
      <xdr:colOff>8041143</xdr:colOff>
      <xdr:row>47</xdr:row>
      <xdr:rowOff>527410</xdr:rowOff>
    </xdr:to>
    <xdr:grpSp>
      <xdr:nvGrpSpPr>
        <xdr:cNvPr id="1073" name="Group 1072">
          <a:extLst>
            <a:ext uri="{FF2B5EF4-FFF2-40B4-BE49-F238E27FC236}">
              <a16:creationId xmlns:a16="http://schemas.microsoft.com/office/drawing/2014/main" id="{32D82603-4A3E-4AC5-A2C6-A267A99FB7A0}"/>
            </a:ext>
          </a:extLst>
        </xdr:cNvPr>
        <xdr:cNvGrpSpPr/>
      </xdr:nvGrpSpPr>
      <xdr:grpSpPr>
        <a:xfrm>
          <a:off x="10947690057" y="248795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074" name="Group 1073">
            <a:extLst>
              <a:ext uri="{FF2B5EF4-FFF2-40B4-BE49-F238E27FC236}">
                <a16:creationId xmlns:a16="http://schemas.microsoft.com/office/drawing/2014/main" id="{65A248A3-DFCB-48CB-A3E2-E4581C619CA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076" name="Group 1075">
              <a:extLst>
                <a:ext uri="{FF2B5EF4-FFF2-40B4-BE49-F238E27FC236}">
                  <a16:creationId xmlns:a16="http://schemas.microsoft.com/office/drawing/2014/main" id="{726F1404-7B08-427F-9E29-962AF5FF2DF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078" name="Group 1077">
                <a:extLst>
                  <a:ext uri="{FF2B5EF4-FFF2-40B4-BE49-F238E27FC236}">
                    <a16:creationId xmlns:a16="http://schemas.microsoft.com/office/drawing/2014/main" id="{7204104E-7764-4340-824F-F581BB8EB77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082" name="Group 1081">
                  <a:extLst>
                    <a:ext uri="{FF2B5EF4-FFF2-40B4-BE49-F238E27FC236}">
                      <a16:creationId xmlns:a16="http://schemas.microsoft.com/office/drawing/2014/main" id="{EBACF170-B61F-46EE-A2B4-8E8889AD70E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084" name="Rectangle: Rounded Corners 1083">
                    <a:extLst>
                      <a:ext uri="{FF2B5EF4-FFF2-40B4-BE49-F238E27FC236}">
                        <a16:creationId xmlns:a16="http://schemas.microsoft.com/office/drawing/2014/main" id="{7766DA03-D72F-4D8E-83AE-F5FF190B7B6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085" name="Group 1084">
                    <a:extLst>
                      <a:ext uri="{FF2B5EF4-FFF2-40B4-BE49-F238E27FC236}">
                        <a16:creationId xmlns:a16="http://schemas.microsoft.com/office/drawing/2014/main" id="{63F39FE5-5DF6-489B-B4FC-108039B778D2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44">
                  <xdr:nvSpPr>
                    <xdr:cNvPr id="1095" name="Rectangle: Rounded Corners 1094">
                      <a:extLst>
                        <a:ext uri="{FF2B5EF4-FFF2-40B4-BE49-F238E27FC236}">
                          <a16:creationId xmlns:a16="http://schemas.microsoft.com/office/drawing/2014/main" id="{F4B467C0-BB41-4CFA-B160-5E5FC8313C79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025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F2D21D-7639-4F21-86D0-0687D2335F8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16,200,000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96" name="Rectangle: Rounded Corners 1095">
                      <a:extLst>
                        <a:ext uri="{FF2B5EF4-FFF2-40B4-BE49-F238E27FC236}">
                          <a16:creationId xmlns:a16="http://schemas.microsoft.com/office/drawing/2014/main" id="{B9A367A3-BCD3-42B2-A4B5-EC4C214BCDA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4">
                  <xdr:nvSpPr>
                    <xdr:cNvPr id="1097" name="Rectangle: Rounded Corners 1096">
                      <a:extLst>
                        <a:ext uri="{FF2B5EF4-FFF2-40B4-BE49-F238E27FC236}">
                          <a16:creationId xmlns:a16="http://schemas.microsoft.com/office/drawing/2014/main" id="{CF5208BF-345B-46AD-B733-D2A7D041B56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83A1549-C2B8-4B29-9B95-52B7F49DD7F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293-821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98" name="Rectangle: Rounded Corners 1097">
                      <a:extLst>
                        <a:ext uri="{FF2B5EF4-FFF2-40B4-BE49-F238E27FC236}">
                          <a16:creationId xmlns:a16="http://schemas.microsoft.com/office/drawing/2014/main" id="{5287988F-9392-4944-9871-68F1CD6C70E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4">
                <xdr:nvSpPr>
                  <xdr:cNvPr id="1086" name="Rectangle: Rounded Corners 1085">
                    <a:extLst>
                      <a:ext uri="{FF2B5EF4-FFF2-40B4-BE49-F238E27FC236}">
                        <a16:creationId xmlns:a16="http://schemas.microsoft.com/office/drawing/2014/main" id="{13F2391B-F2BE-4F61-A2D9-D6A41782A9D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FF9B0F1-77EC-4A57-AA14-2729A353034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25-0 میلیمتر دقت 0.001 (تک دکمه)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087" name="Group 1086">
                    <a:extLst>
                      <a:ext uri="{FF2B5EF4-FFF2-40B4-BE49-F238E27FC236}">
                        <a16:creationId xmlns:a16="http://schemas.microsoft.com/office/drawing/2014/main" id="{91FB0979-DA89-4F20-A670-65B8CD9B6AA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44">
                  <xdr:nvSpPr>
                    <xdr:cNvPr id="1092" name="Rectangle: Rounded Corners 1091">
                      <a:extLst>
                        <a:ext uri="{FF2B5EF4-FFF2-40B4-BE49-F238E27FC236}">
                          <a16:creationId xmlns:a16="http://schemas.microsoft.com/office/drawing/2014/main" id="{C58B8F69-3BAD-4111-B891-9194064AA36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83A7B9-6E73-42B6-8EA8-017496C4B925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4">
                  <xdr:nvSpPr>
                    <xdr:cNvPr id="1093" name="Rectangle: Rounded Corners 1092">
                      <a:extLst>
                        <a:ext uri="{FF2B5EF4-FFF2-40B4-BE49-F238E27FC236}">
                          <a16:creationId xmlns:a16="http://schemas.microsoft.com/office/drawing/2014/main" id="{19559B7F-1280-4F37-AAC0-5BD3CA7A4B9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1E29AC5-570D-49C4-9BF3-3C34D2A9B77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94" name="Rectangle: Rounded Corners 1093">
                      <a:extLst>
                        <a:ext uri="{FF2B5EF4-FFF2-40B4-BE49-F238E27FC236}">
                          <a16:creationId xmlns:a16="http://schemas.microsoft.com/office/drawing/2014/main" id="{B5D22205-8877-452F-97D0-17B4814026D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088" name="Group 1087">
                    <a:extLst>
                      <a:ext uri="{FF2B5EF4-FFF2-40B4-BE49-F238E27FC236}">
                        <a16:creationId xmlns:a16="http://schemas.microsoft.com/office/drawing/2014/main" id="{9EB74D1F-1D66-43FB-846F-8EF2D35EC36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4">
                  <xdr:nvSpPr>
                    <xdr:cNvPr id="1089" name="Rectangle: Rounded Corners 1088">
                      <a:extLst>
                        <a:ext uri="{FF2B5EF4-FFF2-40B4-BE49-F238E27FC236}">
                          <a16:creationId xmlns:a16="http://schemas.microsoft.com/office/drawing/2014/main" id="{4BC6C26E-7D98-4002-99B9-E887A0EB2F1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C4EAFB-D052-4B77-822D-753298C0561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4">
                  <xdr:nvSpPr>
                    <xdr:cNvPr id="1090" name="Rectangle: Rounded Corners 1089">
                      <a:extLst>
                        <a:ext uri="{FF2B5EF4-FFF2-40B4-BE49-F238E27FC236}">
                          <a16:creationId xmlns:a16="http://schemas.microsoft.com/office/drawing/2014/main" id="{0C582F3A-7684-4972-8B65-432D01359AD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730F667-23B4-443E-9A46-834E01AD04E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091" name="Rectangle: Rounded Corners 1090">
                      <a:extLst>
                        <a:ext uri="{FF2B5EF4-FFF2-40B4-BE49-F238E27FC236}">
                          <a16:creationId xmlns:a16="http://schemas.microsoft.com/office/drawing/2014/main" id="{6E59CF5E-BA1F-4D60-B8FF-AE818321EB9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083" name="Rectangle: Rounded Corners 1082">
                  <a:extLst>
                    <a:ext uri="{FF2B5EF4-FFF2-40B4-BE49-F238E27FC236}">
                      <a16:creationId xmlns:a16="http://schemas.microsoft.com/office/drawing/2014/main" id="{B4C0F22B-09CD-465B-B541-F58EA5F0670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079" name="Straight Connector 1078">
                <a:extLst>
                  <a:ext uri="{FF2B5EF4-FFF2-40B4-BE49-F238E27FC236}">
                    <a16:creationId xmlns:a16="http://schemas.microsoft.com/office/drawing/2014/main" id="{1D0498C2-6FCC-48F6-A95B-6366CB5D8C2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0" name="Straight Connector 1079">
                <a:extLst>
                  <a:ext uri="{FF2B5EF4-FFF2-40B4-BE49-F238E27FC236}">
                    <a16:creationId xmlns:a16="http://schemas.microsoft.com/office/drawing/2014/main" id="{77F1475C-9691-4CFA-84DC-A1C84261F44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1" name="Straight Connector 1080">
                <a:extLst>
                  <a:ext uri="{FF2B5EF4-FFF2-40B4-BE49-F238E27FC236}">
                    <a16:creationId xmlns:a16="http://schemas.microsoft.com/office/drawing/2014/main" id="{45224BEC-AF4E-4036-8CF7-E3C511604A9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77" name="Rectangle: Rounded Corners 1076">
              <a:extLst>
                <a:ext uri="{FF2B5EF4-FFF2-40B4-BE49-F238E27FC236}">
                  <a16:creationId xmlns:a16="http://schemas.microsoft.com/office/drawing/2014/main" id="{9F4297D2-FE99-4862-B521-E5114CB8CE6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075" name="Rectangle: Rounded Corners 1074">
            <a:extLst>
              <a:ext uri="{FF2B5EF4-FFF2-40B4-BE49-F238E27FC236}">
                <a16:creationId xmlns:a16="http://schemas.microsoft.com/office/drawing/2014/main" id="{D67258F0-2A68-4616-8F41-7380D25E010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48</xdr:row>
      <xdr:rowOff>79367</xdr:rowOff>
    </xdr:from>
    <xdr:to>
      <xdr:col>0</xdr:col>
      <xdr:colOff>8039074</xdr:colOff>
      <xdr:row>48</xdr:row>
      <xdr:rowOff>527410</xdr:rowOff>
    </xdr:to>
    <xdr:grpSp>
      <xdr:nvGrpSpPr>
        <xdr:cNvPr id="1099" name="Group 1098">
          <a:extLst>
            <a:ext uri="{FF2B5EF4-FFF2-40B4-BE49-F238E27FC236}">
              <a16:creationId xmlns:a16="http://schemas.microsoft.com/office/drawing/2014/main" id="{496F7256-2633-48A8-8DCD-015D09187C10}"/>
            </a:ext>
          </a:extLst>
        </xdr:cNvPr>
        <xdr:cNvGrpSpPr/>
      </xdr:nvGrpSpPr>
      <xdr:grpSpPr>
        <a:xfrm>
          <a:off x="10947692126" y="25418798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100" name="Group 1099">
            <a:extLst>
              <a:ext uri="{FF2B5EF4-FFF2-40B4-BE49-F238E27FC236}">
                <a16:creationId xmlns:a16="http://schemas.microsoft.com/office/drawing/2014/main" id="{96ACF59B-C96B-4F58-8A70-D6CBE621452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102" name="Group 1101">
              <a:extLst>
                <a:ext uri="{FF2B5EF4-FFF2-40B4-BE49-F238E27FC236}">
                  <a16:creationId xmlns:a16="http://schemas.microsoft.com/office/drawing/2014/main" id="{C4A784B5-6371-4ABA-8083-7BE01064EC0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104" name="Group 1103">
                <a:extLst>
                  <a:ext uri="{FF2B5EF4-FFF2-40B4-BE49-F238E27FC236}">
                    <a16:creationId xmlns:a16="http://schemas.microsoft.com/office/drawing/2014/main" id="{69E3D5F7-AFD7-43B6-A76E-C43EB69BB1C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108" name="Group 1107">
                  <a:extLst>
                    <a:ext uri="{FF2B5EF4-FFF2-40B4-BE49-F238E27FC236}">
                      <a16:creationId xmlns:a16="http://schemas.microsoft.com/office/drawing/2014/main" id="{5F9DEDB3-7955-405B-BC76-018584D4F25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110" name="Rectangle: Rounded Corners 1109">
                    <a:extLst>
                      <a:ext uri="{FF2B5EF4-FFF2-40B4-BE49-F238E27FC236}">
                        <a16:creationId xmlns:a16="http://schemas.microsoft.com/office/drawing/2014/main" id="{DEFDA3EF-BC54-43B7-8D2D-DDD8D06ECB7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111" name="Group 1110">
                    <a:extLst>
                      <a:ext uri="{FF2B5EF4-FFF2-40B4-BE49-F238E27FC236}">
                        <a16:creationId xmlns:a16="http://schemas.microsoft.com/office/drawing/2014/main" id="{51D5ED5B-B332-473C-A013-E96A8D4A492C}"/>
                      </a:ext>
                    </a:extLst>
                  </xdr:cNvPr>
                  <xdr:cNvGrpSpPr/>
                </xdr:nvGrpSpPr>
                <xdr:grpSpPr>
                  <a:xfrm>
                    <a:off x="11022756860" y="809933"/>
                    <a:ext cx="1756850" cy="352109"/>
                    <a:chOff x="11022756860" y="787708"/>
                    <a:chExt cx="1756850" cy="352109"/>
                  </a:xfrm>
                </xdr:grpSpPr>
                <xdr:sp macro="" textlink="Data!F45">
                  <xdr:nvSpPr>
                    <xdr:cNvPr id="1121" name="Rectangle: Rounded Corners 1120">
                      <a:extLst>
                        <a:ext uri="{FF2B5EF4-FFF2-40B4-BE49-F238E27FC236}">
                          <a16:creationId xmlns:a16="http://schemas.microsoft.com/office/drawing/2014/main" id="{978EBFFB-0230-4127-9FC0-CD4BC78E9085}"/>
                        </a:ext>
                      </a:extLst>
                    </xdr:cNvPr>
                    <xdr:cNvSpPr/>
                  </xdr:nvSpPr>
                  <xdr:spPr>
                    <a:xfrm>
                      <a:off x="11022756860" y="873117"/>
                      <a:ext cx="99463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AE4843-6FBD-44BA-A24C-6F863C4402A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22" name="Rectangle: Rounded Corners 1121">
                      <a:extLst>
                        <a:ext uri="{FF2B5EF4-FFF2-40B4-BE49-F238E27FC236}">
                          <a16:creationId xmlns:a16="http://schemas.microsoft.com/office/drawing/2014/main" id="{BC635EAE-9F1A-45FF-AB42-720BC5C1123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5">
                  <xdr:nvSpPr>
                    <xdr:cNvPr id="1123" name="Rectangle: Rounded Corners 1122">
                      <a:extLst>
                        <a:ext uri="{FF2B5EF4-FFF2-40B4-BE49-F238E27FC236}">
                          <a16:creationId xmlns:a16="http://schemas.microsoft.com/office/drawing/2014/main" id="{14C7E36D-6C5D-45CA-AFEC-2FC8D60E3F65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195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558E5DE-ECEA-46F9-8C09-485B689E94A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293-831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24" name="Rectangle: Rounded Corners 1123">
                      <a:extLst>
                        <a:ext uri="{FF2B5EF4-FFF2-40B4-BE49-F238E27FC236}">
                          <a16:creationId xmlns:a16="http://schemas.microsoft.com/office/drawing/2014/main" id="{030B920A-4381-4CC8-81B9-612BFE1EB1C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5">
                <xdr:nvSpPr>
                  <xdr:cNvPr id="1112" name="Rectangle: Rounded Corners 1111">
                    <a:extLst>
                      <a:ext uri="{FF2B5EF4-FFF2-40B4-BE49-F238E27FC236}">
                        <a16:creationId xmlns:a16="http://schemas.microsoft.com/office/drawing/2014/main" id="{3E5C5818-A1DC-4A3D-BF83-26EDD24AE11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05AE7CD-DBAB-4AFE-9CB1-0D65653452D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25-0 میلیمتر دقت 0.001 (دو دکمه)  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113" name="Group 1112">
                    <a:extLst>
                      <a:ext uri="{FF2B5EF4-FFF2-40B4-BE49-F238E27FC236}">
                        <a16:creationId xmlns:a16="http://schemas.microsoft.com/office/drawing/2014/main" id="{A6EC4B47-2EDB-4A0E-A980-365B52E7E51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1432" cy="341949"/>
                    <a:chOff x="11023087448" y="797868"/>
                    <a:chExt cx="1751432" cy="341949"/>
                  </a:xfrm>
                </xdr:grpSpPr>
                <xdr:sp macro="" textlink="Data!J45">
                  <xdr:nvSpPr>
                    <xdr:cNvPr id="1118" name="Rectangle: Rounded Corners 1117">
                      <a:extLst>
                        <a:ext uri="{FF2B5EF4-FFF2-40B4-BE49-F238E27FC236}">
                          <a16:creationId xmlns:a16="http://schemas.microsoft.com/office/drawing/2014/main" id="{1D34E60F-A6B9-4A45-B0AD-C77A4AAC173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DE23542-6633-42BA-A86A-8F2371BB316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5">
                  <xdr:nvSpPr>
                    <xdr:cNvPr id="1119" name="Rectangle: Rounded Corners 1118">
                      <a:extLst>
                        <a:ext uri="{FF2B5EF4-FFF2-40B4-BE49-F238E27FC236}">
                          <a16:creationId xmlns:a16="http://schemas.microsoft.com/office/drawing/2014/main" id="{3091D282-5E2C-4351-B12B-6FFE72927D4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61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3F54BE8-C4A8-4C91-9E4F-D0B50334D2B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20" name="Rectangle: Rounded Corners 1119">
                      <a:extLst>
                        <a:ext uri="{FF2B5EF4-FFF2-40B4-BE49-F238E27FC236}">
                          <a16:creationId xmlns:a16="http://schemas.microsoft.com/office/drawing/2014/main" id="{4FFD5CA0-FCFB-43A5-88A0-5B5228DD5F4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114" name="Group 1113">
                    <a:extLst>
                      <a:ext uri="{FF2B5EF4-FFF2-40B4-BE49-F238E27FC236}">
                        <a16:creationId xmlns:a16="http://schemas.microsoft.com/office/drawing/2014/main" id="{83DBF8EB-FF05-455E-824B-34D8615F055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5">
                  <xdr:nvSpPr>
                    <xdr:cNvPr id="1115" name="Rectangle: Rounded Corners 1114">
                      <a:extLst>
                        <a:ext uri="{FF2B5EF4-FFF2-40B4-BE49-F238E27FC236}">
                          <a16:creationId xmlns:a16="http://schemas.microsoft.com/office/drawing/2014/main" id="{F97B54F7-2004-4C95-917C-72CBC68F469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1EF9543-E698-49B1-98E6-458E1DA76E7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5">
                  <xdr:nvSpPr>
                    <xdr:cNvPr id="1116" name="Rectangle: Rounded Corners 1115">
                      <a:extLst>
                        <a:ext uri="{FF2B5EF4-FFF2-40B4-BE49-F238E27FC236}">
                          <a16:creationId xmlns:a16="http://schemas.microsoft.com/office/drawing/2014/main" id="{80A1CE94-2790-4C50-96D4-9AECA56A767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2315987-FFEE-4726-AD3D-CF5DD7F3DAE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17" name="Rectangle: Rounded Corners 1116">
                      <a:extLst>
                        <a:ext uri="{FF2B5EF4-FFF2-40B4-BE49-F238E27FC236}">
                          <a16:creationId xmlns:a16="http://schemas.microsoft.com/office/drawing/2014/main" id="{E1DA131B-B3A6-4A0B-B8C8-AB740556A36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109" name="Rectangle: Rounded Corners 1108">
                  <a:extLst>
                    <a:ext uri="{FF2B5EF4-FFF2-40B4-BE49-F238E27FC236}">
                      <a16:creationId xmlns:a16="http://schemas.microsoft.com/office/drawing/2014/main" id="{4C8BCEB3-4E4D-44CA-92A2-9E6FCF4ED96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105" name="Straight Connector 1104">
                <a:extLst>
                  <a:ext uri="{FF2B5EF4-FFF2-40B4-BE49-F238E27FC236}">
                    <a16:creationId xmlns:a16="http://schemas.microsoft.com/office/drawing/2014/main" id="{BDFB9843-2034-4ADF-9142-786FA872468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06" name="Straight Connector 1105">
                <a:extLst>
                  <a:ext uri="{FF2B5EF4-FFF2-40B4-BE49-F238E27FC236}">
                    <a16:creationId xmlns:a16="http://schemas.microsoft.com/office/drawing/2014/main" id="{5187E9D8-1B9B-4E1E-B584-16FFDA84B85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07" name="Straight Connector 1106">
                <a:extLst>
                  <a:ext uri="{FF2B5EF4-FFF2-40B4-BE49-F238E27FC236}">
                    <a16:creationId xmlns:a16="http://schemas.microsoft.com/office/drawing/2014/main" id="{FAE0DD28-9CBE-4056-90F5-93E7D99AE4D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03" name="Rectangle: Rounded Corners 1102">
              <a:extLst>
                <a:ext uri="{FF2B5EF4-FFF2-40B4-BE49-F238E27FC236}">
                  <a16:creationId xmlns:a16="http://schemas.microsoft.com/office/drawing/2014/main" id="{13168294-3736-46BB-A4F1-B35563811A9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101" name="Rectangle: Rounded Corners 1100">
            <a:extLst>
              <a:ext uri="{FF2B5EF4-FFF2-40B4-BE49-F238E27FC236}">
                <a16:creationId xmlns:a16="http://schemas.microsoft.com/office/drawing/2014/main" id="{280DA9E3-4147-4B94-B917-A2A0823FBC5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49</xdr:row>
      <xdr:rowOff>79367</xdr:rowOff>
    </xdr:from>
    <xdr:to>
      <xdr:col>0</xdr:col>
      <xdr:colOff>8041143</xdr:colOff>
      <xdr:row>49</xdr:row>
      <xdr:rowOff>527410</xdr:rowOff>
    </xdr:to>
    <xdr:grpSp>
      <xdr:nvGrpSpPr>
        <xdr:cNvPr id="1125" name="Group 1124">
          <a:extLst>
            <a:ext uri="{FF2B5EF4-FFF2-40B4-BE49-F238E27FC236}">
              <a16:creationId xmlns:a16="http://schemas.microsoft.com/office/drawing/2014/main" id="{BAD65578-C338-447B-B1BB-1845110BFF97}"/>
            </a:ext>
          </a:extLst>
        </xdr:cNvPr>
        <xdr:cNvGrpSpPr/>
      </xdr:nvGrpSpPr>
      <xdr:grpSpPr>
        <a:xfrm>
          <a:off x="10947690057" y="259580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126" name="Group 1125">
            <a:extLst>
              <a:ext uri="{FF2B5EF4-FFF2-40B4-BE49-F238E27FC236}">
                <a16:creationId xmlns:a16="http://schemas.microsoft.com/office/drawing/2014/main" id="{64A589FA-DF0D-4BEF-A95A-D130897D2B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128" name="Group 1127">
              <a:extLst>
                <a:ext uri="{FF2B5EF4-FFF2-40B4-BE49-F238E27FC236}">
                  <a16:creationId xmlns:a16="http://schemas.microsoft.com/office/drawing/2014/main" id="{74E3D4B9-59BB-4BD4-A219-35DD2421EE7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130" name="Group 1129">
                <a:extLst>
                  <a:ext uri="{FF2B5EF4-FFF2-40B4-BE49-F238E27FC236}">
                    <a16:creationId xmlns:a16="http://schemas.microsoft.com/office/drawing/2014/main" id="{B67B324E-4B38-4A3D-A3FF-658AE542AFF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134" name="Group 1133">
                  <a:extLst>
                    <a:ext uri="{FF2B5EF4-FFF2-40B4-BE49-F238E27FC236}">
                      <a16:creationId xmlns:a16="http://schemas.microsoft.com/office/drawing/2014/main" id="{81C7C417-89A6-4783-9818-B84C1DAAA3C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136" name="Rectangle: Rounded Corners 1135">
                    <a:extLst>
                      <a:ext uri="{FF2B5EF4-FFF2-40B4-BE49-F238E27FC236}">
                        <a16:creationId xmlns:a16="http://schemas.microsoft.com/office/drawing/2014/main" id="{7F1CFD8A-2D49-47D0-85C7-7C1DA166BEB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137" name="Group 1136">
                    <a:extLst>
                      <a:ext uri="{FF2B5EF4-FFF2-40B4-BE49-F238E27FC236}">
                        <a16:creationId xmlns:a16="http://schemas.microsoft.com/office/drawing/2014/main" id="{78FB1B9F-E5F0-49AC-8192-41DBC27A3744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76844" cy="352109"/>
                    <a:chOff x="11022758048" y="787708"/>
                    <a:chExt cx="1776844" cy="352109"/>
                  </a:xfrm>
                </xdr:grpSpPr>
                <xdr:sp macro="" textlink="Data!F46">
                  <xdr:nvSpPr>
                    <xdr:cNvPr id="1147" name="Rectangle: Rounded Corners 1146">
                      <a:extLst>
                        <a:ext uri="{FF2B5EF4-FFF2-40B4-BE49-F238E27FC236}">
                          <a16:creationId xmlns:a16="http://schemas.microsoft.com/office/drawing/2014/main" id="{6933C51F-DA03-4A4C-8F70-B1A98AFC198F}"/>
                        </a:ext>
                      </a:extLst>
                    </xdr:cNvPr>
                    <xdr:cNvSpPr/>
                  </xdr:nvSpPr>
                  <xdr:spPr>
                    <a:xfrm>
                      <a:off x="11022758048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D2B9C69-0132-44C3-A5BA-E03BD2C77B3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17,050,000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48" name="Rectangle: Rounded Corners 1147">
                      <a:extLst>
                        <a:ext uri="{FF2B5EF4-FFF2-40B4-BE49-F238E27FC236}">
                          <a16:creationId xmlns:a16="http://schemas.microsoft.com/office/drawing/2014/main" id="{809AA788-0D14-4B4F-9088-9F9EFE94843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6">
                  <xdr:nvSpPr>
                    <xdr:cNvPr id="1149" name="Rectangle: Rounded Corners 1148">
                      <a:extLst>
                        <a:ext uri="{FF2B5EF4-FFF2-40B4-BE49-F238E27FC236}">
                          <a16:creationId xmlns:a16="http://schemas.microsoft.com/office/drawing/2014/main" id="{A7F5DCC6-711E-4B97-A522-F2C0E038DC2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076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D0E5211-8403-4776-9324-CE87B404ED0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293-340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50" name="Rectangle: Rounded Corners 1149">
                      <a:extLst>
                        <a:ext uri="{FF2B5EF4-FFF2-40B4-BE49-F238E27FC236}">
                          <a16:creationId xmlns:a16="http://schemas.microsoft.com/office/drawing/2014/main" id="{0F2B5789-D365-45DC-9AAE-E8D8CE6559E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6">
                <xdr:nvSpPr>
                  <xdr:cNvPr id="1138" name="Rectangle: Rounded Corners 1137">
                    <a:extLst>
                      <a:ext uri="{FF2B5EF4-FFF2-40B4-BE49-F238E27FC236}">
                        <a16:creationId xmlns:a16="http://schemas.microsoft.com/office/drawing/2014/main" id="{06F5217D-F5D6-4954-89EF-689C349E171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455CEE5-04BA-4C5A-8330-D98223E8C37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25-0 میلیمتر دقت 0.001 (چهار دکمه) (ضد آب)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139" name="Group 1138">
                    <a:extLst>
                      <a:ext uri="{FF2B5EF4-FFF2-40B4-BE49-F238E27FC236}">
                        <a16:creationId xmlns:a16="http://schemas.microsoft.com/office/drawing/2014/main" id="{320A42ED-DA6E-43D7-A95A-C9A3850E3C2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46">
                  <xdr:nvSpPr>
                    <xdr:cNvPr id="1144" name="Rectangle: Rounded Corners 1143">
                      <a:extLst>
                        <a:ext uri="{FF2B5EF4-FFF2-40B4-BE49-F238E27FC236}">
                          <a16:creationId xmlns:a16="http://schemas.microsoft.com/office/drawing/2014/main" id="{E6BCD06E-036A-47A1-B7E0-5D89058C765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F6489B-95CF-4FF5-B1A1-AEA6DE5E9E6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6,830,000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6">
                  <xdr:nvSpPr>
                    <xdr:cNvPr id="1145" name="Rectangle: Rounded Corners 1144">
                      <a:extLst>
                        <a:ext uri="{FF2B5EF4-FFF2-40B4-BE49-F238E27FC236}">
                          <a16:creationId xmlns:a16="http://schemas.microsoft.com/office/drawing/2014/main" id="{ADA7D15C-7F4E-43ED-A01C-BBDFCAC5F056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4BC3A9-8B23-4710-9703-45A716869F3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3108-25A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46" name="Rectangle: Rounded Corners 1145">
                      <a:extLst>
                        <a:ext uri="{FF2B5EF4-FFF2-40B4-BE49-F238E27FC236}">
                          <a16:creationId xmlns:a16="http://schemas.microsoft.com/office/drawing/2014/main" id="{D8D55559-4D31-458F-AA5C-4479F924514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140" name="Group 1139">
                    <a:extLst>
                      <a:ext uri="{FF2B5EF4-FFF2-40B4-BE49-F238E27FC236}">
                        <a16:creationId xmlns:a16="http://schemas.microsoft.com/office/drawing/2014/main" id="{A71FF5E0-5B88-44F2-BBD5-0D4F5CB12D4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6">
                  <xdr:nvSpPr>
                    <xdr:cNvPr id="1141" name="Rectangle: Rounded Corners 1140">
                      <a:extLst>
                        <a:ext uri="{FF2B5EF4-FFF2-40B4-BE49-F238E27FC236}">
                          <a16:creationId xmlns:a16="http://schemas.microsoft.com/office/drawing/2014/main" id="{4B56BFA9-D292-4061-96CB-D5281E713F1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80EEC44-6295-459A-890B-51039BC280D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6">
                  <xdr:nvSpPr>
                    <xdr:cNvPr id="1142" name="Rectangle: Rounded Corners 1141">
                      <a:extLst>
                        <a:ext uri="{FF2B5EF4-FFF2-40B4-BE49-F238E27FC236}">
                          <a16:creationId xmlns:a16="http://schemas.microsoft.com/office/drawing/2014/main" id="{0F0D9F9C-7050-476F-85F1-62B50C1CA21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7FAAB20-2CD5-4968-91F0-141074350236}" type="TxLink">
                        <a:rPr lang="en-US" sz="7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143" name="Rectangle: Rounded Corners 1142">
                      <a:extLst>
                        <a:ext uri="{FF2B5EF4-FFF2-40B4-BE49-F238E27FC236}">
                          <a16:creationId xmlns:a16="http://schemas.microsoft.com/office/drawing/2014/main" id="{42E3446D-2715-45CB-9047-67E3165B835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135" name="Rectangle: Rounded Corners 1134">
                  <a:extLst>
                    <a:ext uri="{FF2B5EF4-FFF2-40B4-BE49-F238E27FC236}">
                      <a16:creationId xmlns:a16="http://schemas.microsoft.com/office/drawing/2014/main" id="{7F721F9F-D93E-4013-B42E-8C7C6867B40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131" name="Straight Connector 1130">
                <a:extLst>
                  <a:ext uri="{FF2B5EF4-FFF2-40B4-BE49-F238E27FC236}">
                    <a16:creationId xmlns:a16="http://schemas.microsoft.com/office/drawing/2014/main" id="{D6F46C0B-18CC-49F6-9DF1-20560068851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32" name="Straight Connector 1131">
                <a:extLst>
                  <a:ext uri="{FF2B5EF4-FFF2-40B4-BE49-F238E27FC236}">
                    <a16:creationId xmlns:a16="http://schemas.microsoft.com/office/drawing/2014/main" id="{8B5C8979-82CC-4F22-9340-D040BC65AA5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33" name="Straight Connector 1132">
                <a:extLst>
                  <a:ext uri="{FF2B5EF4-FFF2-40B4-BE49-F238E27FC236}">
                    <a16:creationId xmlns:a16="http://schemas.microsoft.com/office/drawing/2014/main" id="{7EC791A5-AD70-4EF2-A71A-442CC7FE5B6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29" name="Rectangle: Rounded Corners 1128">
              <a:extLst>
                <a:ext uri="{FF2B5EF4-FFF2-40B4-BE49-F238E27FC236}">
                  <a16:creationId xmlns:a16="http://schemas.microsoft.com/office/drawing/2014/main" id="{A6FAECAC-2E09-4010-B7FD-A7BBF64CEF5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127" name="Rectangle: Rounded Corners 1126">
            <a:extLst>
              <a:ext uri="{FF2B5EF4-FFF2-40B4-BE49-F238E27FC236}">
                <a16:creationId xmlns:a16="http://schemas.microsoft.com/office/drawing/2014/main" id="{EF6D2A94-EAD9-4325-9756-E31D68653F0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50</xdr:row>
      <xdr:rowOff>79367</xdr:rowOff>
    </xdr:from>
    <xdr:to>
      <xdr:col>0</xdr:col>
      <xdr:colOff>8041143</xdr:colOff>
      <xdr:row>50</xdr:row>
      <xdr:rowOff>527410</xdr:rowOff>
    </xdr:to>
    <xdr:grpSp>
      <xdr:nvGrpSpPr>
        <xdr:cNvPr id="1151" name="Group 1150">
          <a:extLst>
            <a:ext uri="{FF2B5EF4-FFF2-40B4-BE49-F238E27FC236}">
              <a16:creationId xmlns:a16="http://schemas.microsoft.com/office/drawing/2014/main" id="{19358BC2-00D8-4EBC-8212-EE99B3F8F61A}"/>
            </a:ext>
          </a:extLst>
        </xdr:cNvPr>
        <xdr:cNvGrpSpPr/>
      </xdr:nvGrpSpPr>
      <xdr:grpSpPr>
        <a:xfrm>
          <a:off x="10947690057" y="264973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152" name="Group 1151">
            <a:extLst>
              <a:ext uri="{FF2B5EF4-FFF2-40B4-BE49-F238E27FC236}">
                <a16:creationId xmlns:a16="http://schemas.microsoft.com/office/drawing/2014/main" id="{A6DCFA72-03CA-40ED-87AB-605003D6CDC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154" name="Group 1153">
              <a:extLst>
                <a:ext uri="{FF2B5EF4-FFF2-40B4-BE49-F238E27FC236}">
                  <a16:creationId xmlns:a16="http://schemas.microsoft.com/office/drawing/2014/main" id="{826C622B-1CC9-45BA-8D01-BD4A9DFF5B5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156" name="Group 1155">
                <a:extLst>
                  <a:ext uri="{FF2B5EF4-FFF2-40B4-BE49-F238E27FC236}">
                    <a16:creationId xmlns:a16="http://schemas.microsoft.com/office/drawing/2014/main" id="{FF1AF45A-02A3-4716-8E12-2185EDED740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160" name="Group 1159">
                  <a:extLst>
                    <a:ext uri="{FF2B5EF4-FFF2-40B4-BE49-F238E27FC236}">
                      <a16:creationId xmlns:a16="http://schemas.microsoft.com/office/drawing/2014/main" id="{20234E31-82D0-401F-BD10-AD3BAB45080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162" name="Rectangle: Rounded Corners 1161">
                    <a:extLst>
                      <a:ext uri="{FF2B5EF4-FFF2-40B4-BE49-F238E27FC236}">
                        <a16:creationId xmlns:a16="http://schemas.microsoft.com/office/drawing/2014/main" id="{1067B48B-7373-425E-9898-B886B28F4CD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163" name="Group 1162">
                    <a:extLst>
                      <a:ext uri="{FF2B5EF4-FFF2-40B4-BE49-F238E27FC236}">
                        <a16:creationId xmlns:a16="http://schemas.microsoft.com/office/drawing/2014/main" id="{8210788C-B824-4730-A250-7E58D578A297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47">
                  <xdr:nvSpPr>
                    <xdr:cNvPr id="1797" name="Rectangle: Rounded Corners 1796">
                      <a:extLst>
                        <a:ext uri="{FF2B5EF4-FFF2-40B4-BE49-F238E27FC236}">
                          <a16:creationId xmlns:a16="http://schemas.microsoft.com/office/drawing/2014/main" id="{58CA92D2-5332-4A5B-8676-417260A9D4CC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6F5F6A-6B5F-4DB7-859E-0EA839485CE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17,050,000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98" name="Rectangle: Rounded Corners 1797">
                      <a:extLst>
                        <a:ext uri="{FF2B5EF4-FFF2-40B4-BE49-F238E27FC236}">
                          <a16:creationId xmlns:a16="http://schemas.microsoft.com/office/drawing/2014/main" id="{C6AB64C2-4E8C-4FE7-B690-698B1388D58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7">
                  <xdr:nvSpPr>
                    <xdr:cNvPr id="1799" name="Rectangle: Rounded Corners 1798">
                      <a:extLst>
                        <a:ext uri="{FF2B5EF4-FFF2-40B4-BE49-F238E27FC236}">
                          <a16:creationId xmlns:a16="http://schemas.microsoft.com/office/drawing/2014/main" id="{5858FC9A-F374-461E-86B2-A90DCA4949A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30B42A-067D-4298-B080-587184CA865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293-240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00" name="Rectangle: Rounded Corners 1799">
                      <a:extLst>
                        <a:ext uri="{FF2B5EF4-FFF2-40B4-BE49-F238E27FC236}">
                          <a16:creationId xmlns:a16="http://schemas.microsoft.com/office/drawing/2014/main" id="{CE7F8389-A726-4499-AAD0-49A87261666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7">
                <xdr:nvSpPr>
                  <xdr:cNvPr id="1788" name="Rectangle: Rounded Corners 1787">
                    <a:extLst>
                      <a:ext uri="{FF2B5EF4-FFF2-40B4-BE49-F238E27FC236}">
                        <a16:creationId xmlns:a16="http://schemas.microsoft.com/office/drawing/2014/main" id="{C4776156-3D0C-466B-BD59-EB815AFD940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5F36D23-F734-4B2F-887B-D65E5CCC5D2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25-0 میلیمتر دقت 0.001 (سه دکمه) (میتوتویو 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789" name="Group 1788">
                    <a:extLst>
                      <a:ext uri="{FF2B5EF4-FFF2-40B4-BE49-F238E27FC236}">
                        <a16:creationId xmlns:a16="http://schemas.microsoft.com/office/drawing/2014/main" id="{78A6047D-1EF1-4B14-BF48-60177461D47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47">
                  <xdr:nvSpPr>
                    <xdr:cNvPr id="1794" name="Rectangle: Rounded Corners 1793">
                      <a:extLst>
                        <a:ext uri="{FF2B5EF4-FFF2-40B4-BE49-F238E27FC236}">
                          <a16:creationId xmlns:a16="http://schemas.microsoft.com/office/drawing/2014/main" id="{1463D6DE-86A2-4345-8671-0CDBF801931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CC5644-F379-4002-9B9C-A76309C4647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4,350,000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7">
                  <xdr:nvSpPr>
                    <xdr:cNvPr id="1795" name="Rectangle: Rounded Corners 1794">
                      <a:extLst>
                        <a:ext uri="{FF2B5EF4-FFF2-40B4-BE49-F238E27FC236}">
                          <a16:creationId xmlns:a16="http://schemas.microsoft.com/office/drawing/2014/main" id="{54C6CF3E-D036-4579-A27E-98F60019BCA0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AF0331-169E-405A-81CB-DF8AD8EAFA7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3109-25A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96" name="Rectangle: Rounded Corners 1795">
                      <a:extLst>
                        <a:ext uri="{FF2B5EF4-FFF2-40B4-BE49-F238E27FC236}">
                          <a16:creationId xmlns:a16="http://schemas.microsoft.com/office/drawing/2014/main" id="{22B7C300-D500-407C-8AE8-7F96A5B875D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790" name="Group 1789">
                    <a:extLst>
                      <a:ext uri="{FF2B5EF4-FFF2-40B4-BE49-F238E27FC236}">
                        <a16:creationId xmlns:a16="http://schemas.microsoft.com/office/drawing/2014/main" id="{9B4671CC-C0C8-4026-AC9C-054EBB6499B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7">
                  <xdr:nvSpPr>
                    <xdr:cNvPr id="1791" name="Rectangle: Rounded Corners 1790">
                      <a:extLst>
                        <a:ext uri="{FF2B5EF4-FFF2-40B4-BE49-F238E27FC236}">
                          <a16:creationId xmlns:a16="http://schemas.microsoft.com/office/drawing/2014/main" id="{BDC865BF-B172-4B05-A551-6E437E3101A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234F43A-C4BB-41E3-AFD9-C945222D2DD7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7">
                  <xdr:nvSpPr>
                    <xdr:cNvPr id="1792" name="Rectangle: Rounded Corners 1791">
                      <a:extLst>
                        <a:ext uri="{FF2B5EF4-FFF2-40B4-BE49-F238E27FC236}">
                          <a16:creationId xmlns:a16="http://schemas.microsoft.com/office/drawing/2014/main" id="{7830D559-5EE2-423B-B497-2C8BE675BA4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BCCF3D3-6DEE-4CB7-9866-EBCD42089C1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793" name="Rectangle: Rounded Corners 1792">
                      <a:extLst>
                        <a:ext uri="{FF2B5EF4-FFF2-40B4-BE49-F238E27FC236}">
                          <a16:creationId xmlns:a16="http://schemas.microsoft.com/office/drawing/2014/main" id="{146EF84E-E828-4ECB-B142-85BBF7DF790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161" name="Rectangle: Rounded Corners 1160">
                  <a:extLst>
                    <a:ext uri="{FF2B5EF4-FFF2-40B4-BE49-F238E27FC236}">
                      <a16:creationId xmlns:a16="http://schemas.microsoft.com/office/drawing/2014/main" id="{2823F5AA-0FA3-437B-BBBD-A8B26904C86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157" name="Straight Connector 1156">
                <a:extLst>
                  <a:ext uri="{FF2B5EF4-FFF2-40B4-BE49-F238E27FC236}">
                    <a16:creationId xmlns:a16="http://schemas.microsoft.com/office/drawing/2014/main" id="{DF7546BC-D791-4056-8B9A-F18A61A354B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8" name="Straight Connector 1157">
                <a:extLst>
                  <a:ext uri="{FF2B5EF4-FFF2-40B4-BE49-F238E27FC236}">
                    <a16:creationId xmlns:a16="http://schemas.microsoft.com/office/drawing/2014/main" id="{0E81ADF3-B6A8-468F-9111-685BF2754B5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9" name="Straight Connector 1158">
                <a:extLst>
                  <a:ext uri="{FF2B5EF4-FFF2-40B4-BE49-F238E27FC236}">
                    <a16:creationId xmlns:a16="http://schemas.microsoft.com/office/drawing/2014/main" id="{0F6F0D6D-201A-4C98-A6E8-353CA915227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55" name="Rectangle: Rounded Corners 1154">
              <a:extLst>
                <a:ext uri="{FF2B5EF4-FFF2-40B4-BE49-F238E27FC236}">
                  <a16:creationId xmlns:a16="http://schemas.microsoft.com/office/drawing/2014/main" id="{08C9EBDF-4E3E-49E2-B199-06ED1EDE948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153" name="Rectangle: Rounded Corners 1152">
            <a:extLst>
              <a:ext uri="{FF2B5EF4-FFF2-40B4-BE49-F238E27FC236}">
                <a16:creationId xmlns:a16="http://schemas.microsoft.com/office/drawing/2014/main" id="{A8D01AF6-F9CB-46FF-BF32-F50D4ADCB95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51</xdr:row>
      <xdr:rowOff>79367</xdr:rowOff>
    </xdr:from>
    <xdr:to>
      <xdr:col>0</xdr:col>
      <xdr:colOff>8041143</xdr:colOff>
      <xdr:row>51</xdr:row>
      <xdr:rowOff>527410</xdr:rowOff>
    </xdr:to>
    <xdr:grpSp>
      <xdr:nvGrpSpPr>
        <xdr:cNvPr id="1801" name="Group 1800">
          <a:extLst>
            <a:ext uri="{FF2B5EF4-FFF2-40B4-BE49-F238E27FC236}">
              <a16:creationId xmlns:a16="http://schemas.microsoft.com/office/drawing/2014/main" id="{A067AA62-A756-44A6-B7EA-C413A97665DA}"/>
            </a:ext>
          </a:extLst>
        </xdr:cNvPr>
        <xdr:cNvGrpSpPr/>
      </xdr:nvGrpSpPr>
      <xdr:grpSpPr>
        <a:xfrm>
          <a:off x="10947690057" y="270365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802" name="Group 1801">
            <a:extLst>
              <a:ext uri="{FF2B5EF4-FFF2-40B4-BE49-F238E27FC236}">
                <a16:creationId xmlns:a16="http://schemas.microsoft.com/office/drawing/2014/main" id="{3BE3E2E9-A001-412C-9D59-DEAA7705C44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804" name="Group 1803">
              <a:extLst>
                <a:ext uri="{FF2B5EF4-FFF2-40B4-BE49-F238E27FC236}">
                  <a16:creationId xmlns:a16="http://schemas.microsoft.com/office/drawing/2014/main" id="{E0E30C72-E7AA-49CB-859A-FBF2177EF78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806" name="Group 1805">
                <a:extLst>
                  <a:ext uri="{FF2B5EF4-FFF2-40B4-BE49-F238E27FC236}">
                    <a16:creationId xmlns:a16="http://schemas.microsoft.com/office/drawing/2014/main" id="{DCA201DE-6BE2-40D4-B11F-6DE1B90FAFD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810" name="Group 1809">
                  <a:extLst>
                    <a:ext uri="{FF2B5EF4-FFF2-40B4-BE49-F238E27FC236}">
                      <a16:creationId xmlns:a16="http://schemas.microsoft.com/office/drawing/2014/main" id="{631AA43C-1616-410D-AFED-9DEA53A17E9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812" name="Rectangle: Rounded Corners 1811">
                    <a:extLst>
                      <a:ext uri="{FF2B5EF4-FFF2-40B4-BE49-F238E27FC236}">
                        <a16:creationId xmlns:a16="http://schemas.microsoft.com/office/drawing/2014/main" id="{8F43607E-FFD0-4C5F-9776-A383A3A3062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813" name="Group 1812">
                    <a:extLst>
                      <a:ext uri="{FF2B5EF4-FFF2-40B4-BE49-F238E27FC236}">
                        <a16:creationId xmlns:a16="http://schemas.microsoft.com/office/drawing/2014/main" id="{62655ACE-B490-4F19-95AA-FD3385B546F0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48">
                  <xdr:nvSpPr>
                    <xdr:cNvPr id="1823" name="Rectangle: Rounded Corners 1822">
                      <a:extLst>
                        <a:ext uri="{FF2B5EF4-FFF2-40B4-BE49-F238E27FC236}">
                          <a16:creationId xmlns:a16="http://schemas.microsoft.com/office/drawing/2014/main" id="{77582682-BCDC-4005-8E20-7C190DCDBF28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3D31F51-66BD-41A7-8B9B-74939ECD989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20,970,000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24" name="Rectangle: Rounded Corners 1823">
                      <a:extLst>
                        <a:ext uri="{FF2B5EF4-FFF2-40B4-BE49-F238E27FC236}">
                          <a16:creationId xmlns:a16="http://schemas.microsoft.com/office/drawing/2014/main" id="{5C320B42-ACAB-44FC-B0D4-E7E7280B9A2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8">
                  <xdr:nvSpPr>
                    <xdr:cNvPr id="1825" name="Rectangle: Rounded Corners 1824">
                      <a:extLst>
                        <a:ext uri="{FF2B5EF4-FFF2-40B4-BE49-F238E27FC236}">
                          <a16:creationId xmlns:a16="http://schemas.microsoft.com/office/drawing/2014/main" id="{E77FE826-2389-4788-BB1C-149354FF639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4CA853-3306-4532-BB0D-35042094538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293-241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26" name="Rectangle: Rounded Corners 1825">
                      <a:extLst>
                        <a:ext uri="{FF2B5EF4-FFF2-40B4-BE49-F238E27FC236}">
                          <a16:creationId xmlns:a16="http://schemas.microsoft.com/office/drawing/2014/main" id="{04B4B678-5F9C-4C40-8E10-034ECE019C5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8">
                <xdr:nvSpPr>
                  <xdr:cNvPr id="1814" name="Rectangle: Rounded Corners 1813">
                    <a:extLst>
                      <a:ext uri="{FF2B5EF4-FFF2-40B4-BE49-F238E27FC236}">
                        <a16:creationId xmlns:a16="http://schemas.microsoft.com/office/drawing/2014/main" id="{ED328DD3-A83D-4DEB-B441-35C2DEB4798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2C3EA44-9C1D-4DAF-8971-99EC83E3BC6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50-25 میلیمتر دقت 0.001 (سه دکمه) (میتوتویو 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815" name="Group 1814">
                    <a:extLst>
                      <a:ext uri="{FF2B5EF4-FFF2-40B4-BE49-F238E27FC236}">
                        <a16:creationId xmlns:a16="http://schemas.microsoft.com/office/drawing/2014/main" id="{C4BF0DA1-C1B1-435F-83EC-33664089649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48">
                  <xdr:nvSpPr>
                    <xdr:cNvPr id="1820" name="Rectangle: Rounded Corners 1819">
                      <a:extLst>
                        <a:ext uri="{FF2B5EF4-FFF2-40B4-BE49-F238E27FC236}">
                          <a16:creationId xmlns:a16="http://schemas.microsoft.com/office/drawing/2014/main" id="{5A528612-B3B3-4AD8-8478-9BCC1007CC9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ACBBEF7-5720-4BE6-AE6E-CDB7ACC844C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5,520,000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8">
                  <xdr:nvSpPr>
                    <xdr:cNvPr id="1821" name="Rectangle: Rounded Corners 1820">
                      <a:extLst>
                        <a:ext uri="{FF2B5EF4-FFF2-40B4-BE49-F238E27FC236}">
                          <a16:creationId xmlns:a16="http://schemas.microsoft.com/office/drawing/2014/main" id="{03E0AA57-0BF0-4FAE-9F3E-E34892764D16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1D33DE-1C5A-43BB-8E56-335D2E39A2B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3109-50A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22" name="Rectangle: Rounded Corners 1821">
                      <a:extLst>
                        <a:ext uri="{FF2B5EF4-FFF2-40B4-BE49-F238E27FC236}">
                          <a16:creationId xmlns:a16="http://schemas.microsoft.com/office/drawing/2014/main" id="{6C1E6523-7566-4928-90BE-308EA6D4A57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816" name="Group 1815">
                    <a:extLst>
                      <a:ext uri="{FF2B5EF4-FFF2-40B4-BE49-F238E27FC236}">
                        <a16:creationId xmlns:a16="http://schemas.microsoft.com/office/drawing/2014/main" id="{BE774E96-A2FA-4C63-9BF4-9B8321C5459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8">
                  <xdr:nvSpPr>
                    <xdr:cNvPr id="1817" name="Rectangle: Rounded Corners 1816">
                      <a:extLst>
                        <a:ext uri="{FF2B5EF4-FFF2-40B4-BE49-F238E27FC236}">
                          <a16:creationId xmlns:a16="http://schemas.microsoft.com/office/drawing/2014/main" id="{78C80BF3-C02C-47D9-84DD-29AF3C97430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ED3B06E-E7A6-452F-A975-73DD8B4EA7A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8">
                  <xdr:nvSpPr>
                    <xdr:cNvPr id="1818" name="Rectangle: Rounded Corners 1817">
                      <a:extLst>
                        <a:ext uri="{FF2B5EF4-FFF2-40B4-BE49-F238E27FC236}">
                          <a16:creationId xmlns:a16="http://schemas.microsoft.com/office/drawing/2014/main" id="{91932BE0-9809-4214-A3EC-9D194F5F1E4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CEEB3C7-AA25-485B-9DA2-A29C02CC20C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19" name="Rectangle: Rounded Corners 1818">
                      <a:extLst>
                        <a:ext uri="{FF2B5EF4-FFF2-40B4-BE49-F238E27FC236}">
                          <a16:creationId xmlns:a16="http://schemas.microsoft.com/office/drawing/2014/main" id="{56005674-D897-4EE1-A0D6-1BD33C01AED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811" name="Rectangle: Rounded Corners 1810">
                  <a:extLst>
                    <a:ext uri="{FF2B5EF4-FFF2-40B4-BE49-F238E27FC236}">
                      <a16:creationId xmlns:a16="http://schemas.microsoft.com/office/drawing/2014/main" id="{49A0A50B-A124-46AC-81C4-352D094F48D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807" name="Straight Connector 1806">
                <a:extLst>
                  <a:ext uri="{FF2B5EF4-FFF2-40B4-BE49-F238E27FC236}">
                    <a16:creationId xmlns:a16="http://schemas.microsoft.com/office/drawing/2014/main" id="{14597270-BCBA-4E00-A748-D192B7AD559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08" name="Straight Connector 1807">
                <a:extLst>
                  <a:ext uri="{FF2B5EF4-FFF2-40B4-BE49-F238E27FC236}">
                    <a16:creationId xmlns:a16="http://schemas.microsoft.com/office/drawing/2014/main" id="{C057A67F-298A-424C-A8D3-BE98BECC317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09" name="Straight Connector 1808">
                <a:extLst>
                  <a:ext uri="{FF2B5EF4-FFF2-40B4-BE49-F238E27FC236}">
                    <a16:creationId xmlns:a16="http://schemas.microsoft.com/office/drawing/2014/main" id="{C7CCE43B-DAA3-4D48-9BBF-9E028F93750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05" name="Rectangle: Rounded Corners 1804">
              <a:extLst>
                <a:ext uri="{FF2B5EF4-FFF2-40B4-BE49-F238E27FC236}">
                  <a16:creationId xmlns:a16="http://schemas.microsoft.com/office/drawing/2014/main" id="{816583D4-1679-4A32-AAF8-B8A9EAE0087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803" name="Rectangle: Rounded Corners 1802">
            <a:extLst>
              <a:ext uri="{FF2B5EF4-FFF2-40B4-BE49-F238E27FC236}">
                <a16:creationId xmlns:a16="http://schemas.microsoft.com/office/drawing/2014/main" id="{6562E46A-7BC3-40AC-A4B5-C6A044B2220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52</xdr:row>
      <xdr:rowOff>79367</xdr:rowOff>
    </xdr:from>
    <xdr:to>
      <xdr:col>0</xdr:col>
      <xdr:colOff>8039074</xdr:colOff>
      <xdr:row>52</xdr:row>
      <xdr:rowOff>527410</xdr:rowOff>
    </xdr:to>
    <xdr:grpSp>
      <xdr:nvGrpSpPr>
        <xdr:cNvPr id="1827" name="Group 1826">
          <a:extLst>
            <a:ext uri="{FF2B5EF4-FFF2-40B4-BE49-F238E27FC236}">
              <a16:creationId xmlns:a16="http://schemas.microsoft.com/office/drawing/2014/main" id="{8A412B35-F599-4241-9453-4970DDBEC34E}"/>
            </a:ext>
          </a:extLst>
        </xdr:cNvPr>
        <xdr:cNvGrpSpPr/>
      </xdr:nvGrpSpPr>
      <xdr:grpSpPr>
        <a:xfrm>
          <a:off x="10947692126" y="27575844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828" name="Group 1827">
            <a:extLst>
              <a:ext uri="{FF2B5EF4-FFF2-40B4-BE49-F238E27FC236}">
                <a16:creationId xmlns:a16="http://schemas.microsoft.com/office/drawing/2014/main" id="{EC427201-39E0-4C06-8F93-D4DCAC91E57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830" name="Group 1829">
              <a:extLst>
                <a:ext uri="{FF2B5EF4-FFF2-40B4-BE49-F238E27FC236}">
                  <a16:creationId xmlns:a16="http://schemas.microsoft.com/office/drawing/2014/main" id="{AD55796F-DBA4-4318-909B-4B323825BB0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832" name="Group 1831">
                <a:extLst>
                  <a:ext uri="{FF2B5EF4-FFF2-40B4-BE49-F238E27FC236}">
                    <a16:creationId xmlns:a16="http://schemas.microsoft.com/office/drawing/2014/main" id="{BD990ABF-8321-4638-8DB8-9BF45474B54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836" name="Group 1835">
                  <a:extLst>
                    <a:ext uri="{FF2B5EF4-FFF2-40B4-BE49-F238E27FC236}">
                      <a16:creationId xmlns:a16="http://schemas.microsoft.com/office/drawing/2014/main" id="{187E8B80-2708-4FBB-BD5B-673C43B8F3D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838" name="Rectangle: Rounded Corners 1837">
                    <a:extLst>
                      <a:ext uri="{FF2B5EF4-FFF2-40B4-BE49-F238E27FC236}">
                        <a16:creationId xmlns:a16="http://schemas.microsoft.com/office/drawing/2014/main" id="{3FC035C6-5185-4462-8F9E-A4D0CF22649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839" name="Group 1838">
                    <a:extLst>
                      <a:ext uri="{FF2B5EF4-FFF2-40B4-BE49-F238E27FC236}">
                        <a16:creationId xmlns:a16="http://schemas.microsoft.com/office/drawing/2014/main" id="{61010768-6334-44D8-94EE-4AA715387183}"/>
                      </a:ext>
                    </a:extLst>
                  </xdr:cNvPr>
                  <xdr:cNvGrpSpPr/>
                </xdr:nvGrpSpPr>
                <xdr:grpSpPr>
                  <a:xfrm>
                    <a:off x="11022756859" y="809933"/>
                    <a:ext cx="1766051" cy="352109"/>
                    <a:chOff x="11022756859" y="787708"/>
                    <a:chExt cx="1766051" cy="352109"/>
                  </a:xfrm>
                </xdr:grpSpPr>
                <xdr:sp macro="" textlink="Data!F49">
                  <xdr:nvSpPr>
                    <xdr:cNvPr id="1849" name="Rectangle: Rounded Corners 1848">
                      <a:extLst>
                        <a:ext uri="{FF2B5EF4-FFF2-40B4-BE49-F238E27FC236}">
                          <a16:creationId xmlns:a16="http://schemas.microsoft.com/office/drawing/2014/main" id="{2FCB6B7F-F9B8-4996-989C-80EB97D370F4}"/>
                        </a:ext>
                      </a:extLst>
                    </xdr:cNvPr>
                    <xdr:cNvSpPr/>
                  </xdr:nvSpPr>
                  <xdr:spPr>
                    <a:xfrm>
                      <a:off x="11022756859" y="873117"/>
                      <a:ext cx="10190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75FBA0-EAAF-45A7-9429-D76F4A5F37F5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25,410,000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50" name="Rectangle: Rounded Corners 1849">
                      <a:extLst>
                        <a:ext uri="{FF2B5EF4-FFF2-40B4-BE49-F238E27FC236}">
                          <a16:creationId xmlns:a16="http://schemas.microsoft.com/office/drawing/2014/main" id="{64BF2A8C-5A7D-438A-A9F9-7EC20D2CCD3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49">
                  <xdr:nvSpPr>
                    <xdr:cNvPr id="1851" name="Rectangle: Rounded Corners 1850">
                      <a:extLst>
                        <a:ext uri="{FF2B5EF4-FFF2-40B4-BE49-F238E27FC236}">
                          <a16:creationId xmlns:a16="http://schemas.microsoft.com/office/drawing/2014/main" id="{933D610E-B021-4297-AB30-DEA84E5BBE62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287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754FDAF-3911-4714-8245-ECDB2F9EB06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293-242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52" name="Rectangle: Rounded Corners 1851">
                      <a:extLst>
                        <a:ext uri="{FF2B5EF4-FFF2-40B4-BE49-F238E27FC236}">
                          <a16:creationId xmlns:a16="http://schemas.microsoft.com/office/drawing/2014/main" id="{BFFB7C42-807A-496B-A96C-4680F6206F2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49">
                <xdr:nvSpPr>
                  <xdr:cNvPr id="1840" name="Rectangle: Rounded Corners 1839">
                    <a:extLst>
                      <a:ext uri="{FF2B5EF4-FFF2-40B4-BE49-F238E27FC236}">
                        <a16:creationId xmlns:a16="http://schemas.microsoft.com/office/drawing/2014/main" id="{7933C9B8-0408-4635-9173-F22B7EC08FF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1B572E1-6823-4828-B3C2-FA1A38D15D8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75-50 میلیمتر دقت 0.001 (سه دکمه) (میتوتویو 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841" name="Group 1840">
                    <a:extLst>
                      <a:ext uri="{FF2B5EF4-FFF2-40B4-BE49-F238E27FC236}">
                        <a16:creationId xmlns:a16="http://schemas.microsoft.com/office/drawing/2014/main" id="{37D7EA11-9A07-4C85-92F1-D040B0E9D10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3279" cy="341949"/>
                    <a:chOff x="11023087448" y="797868"/>
                    <a:chExt cx="1743279" cy="341949"/>
                  </a:xfrm>
                </xdr:grpSpPr>
                <xdr:sp macro="" textlink="Data!J49">
                  <xdr:nvSpPr>
                    <xdr:cNvPr id="1846" name="Rectangle: Rounded Corners 1845">
                      <a:extLst>
                        <a:ext uri="{FF2B5EF4-FFF2-40B4-BE49-F238E27FC236}">
                          <a16:creationId xmlns:a16="http://schemas.microsoft.com/office/drawing/2014/main" id="{6A11CD3B-8737-4123-A88B-6AA9EC2F60E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70662D-8707-47C2-AB24-D7D7CD13C43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6,250,000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49">
                  <xdr:nvSpPr>
                    <xdr:cNvPr id="1847" name="Rectangle: Rounded Corners 1846">
                      <a:extLst>
                        <a:ext uri="{FF2B5EF4-FFF2-40B4-BE49-F238E27FC236}">
                          <a16:creationId xmlns:a16="http://schemas.microsoft.com/office/drawing/2014/main" id="{B4968542-3C68-4AD8-99B1-8B9D6226163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79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4AE5B5-4F21-40C3-B6D2-4067A118194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3109-75A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48" name="Rectangle: Rounded Corners 1847">
                      <a:extLst>
                        <a:ext uri="{FF2B5EF4-FFF2-40B4-BE49-F238E27FC236}">
                          <a16:creationId xmlns:a16="http://schemas.microsoft.com/office/drawing/2014/main" id="{AC99D6F2-800A-4517-A516-E08F13C69F9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842" name="Group 1841">
                    <a:extLst>
                      <a:ext uri="{FF2B5EF4-FFF2-40B4-BE49-F238E27FC236}">
                        <a16:creationId xmlns:a16="http://schemas.microsoft.com/office/drawing/2014/main" id="{DB554444-5ED8-42E8-81E2-3BE1D6B380A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49">
                  <xdr:nvSpPr>
                    <xdr:cNvPr id="1843" name="Rectangle: Rounded Corners 1842">
                      <a:extLst>
                        <a:ext uri="{FF2B5EF4-FFF2-40B4-BE49-F238E27FC236}">
                          <a16:creationId xmlns:a16="http://schemas.microsoft.com/office/drawing/2014/main" id="{9E9BF0AA-C63C-43AD-ACB9-29DAF755174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E4DC6AC-C25D-4B58-AFA3-E09D42CE73F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49">
                  <xdr:nvSpPr>
                    <xdr:cNvPr id="1844" name="Rectangle: Rounded Corners 1843">
                      <a:extLst>
                        <a:ext uri="{FF2B5EF4-FFF2-40B4-BE49-F238E27FC236}">
                          <a16:creationId xmlns:a16="http://schemas.microsoft.com/office/drawing/2014/main" id="{547918CA-B78F-4438-BD7F-6301C3038F6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9AAA2D8-1860-405F-96D9-6321A7E98D5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45" name="Rectangle: Rounded Corners 1844">
                      <a:extLst>
                        <a:ext uri="{FF2B5EF4-FFF2-40B4-BE49-F238E27FC236}">
                          <a16:creationId xmlns:a16="http://schemas.microsoft.com/office/drawing/2014/main" id="{E25B80F0-CB52-493D-84AE-7A87CA58DF6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837" name="Rectangle: Rounded Corners 1836">
                  <a:extLst>
                    <a:ext uri="{FF2B5EF4-FFF2-40B4-BE49-F238E27FC236}">
                      <a16:creationId xmlns:a16="http://schemas.microsoft.com/office/drawing/2014/main" id="{A3DA64F4-0377-4C97-8B28-138E29E0789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833" name="Straight Connector 1832">
                <a:extLst>
                  <a:ext uri="{FF2B5EF4-FFF2-40B4-BE49-F238E27FC236}">
                    <a16:creationId xmlns:a16="http://schemas.microsoft.com/office/drawing/2014/main" id="{AC8E1DCA-F2F8-43F6-8856-1A25F65E929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34" name="Straight Connector 1833">
                <a:extLst>
                  <a:ext uri="{FF2B5EF4-FFF2-40B4-BE49-F238E27FC236}">
                    <a16:creationId xmlns:a16="http://schemas.microsoft.com/office/drawing/2014/main" id="{5CA56414-1D98-41BF-BA7E-DF5E5B8CC8F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35" name="Straight Connector 1834">
                <a:extLst>
                  <a:ext uri="{FF2B5EF4-FFF2-40B4-BE49-F238E27FC236}">
                    <a16:creationId xmlns:a16="http://schemas.microsoft.com/office/drawing/2014/main" id="{E449048D-7ADA-4B84-B82B-1082CFF65FE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31" name="Rectangle: Rounded Corners 1830">
              <a:extLst>
                <a:ext uri="{FF2B5EF4-FFF2-40B4-BE49-F238E27FC236}">
                  <a16:creationId xmlns:a16="http://schemas.microsoft.com/office/drawing/2014/main" id="{C304A1C3-EFB8-444B-A680-1E8DF2AA4C2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829" name="Rectangle: Rounded Corners 1828">
            <a:extLst>
              <a:ext uri="{FF2B5EF4-FFF2-40B4-BE49-F238E27FC236}">
                <a16:creationId xmlns:a16="http://schemas.microsoft.com/office/drawing/2014/main" id="{33D9FE4C-B5C7-48F2-ACF2-78A270D0B4A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53</xdr:row>
      <xdr:rowOff>79367</xdr:rowOff>
    </xdr:from>
    <xdr:to>
      <xdr:col>0</xdr:col>
      <xdr:colOff>8039074</xdr:colOff>
      <xdr:row>53</xdr:row>
      <xdr:rowOff>527410</xdr:rowOff>
    </xdr:to>
    <xdr:grpSp>
      <xdr:nvGrpSpPr>
        <xdr:cNvPr id="1853" name="Group 1852">
          <a:extLst>
            <a:ext uri="{FF2B5EF4-FFF2-40B4-BE49-F238E27FC236}">
              <a16:creationId xmlns:a16="http://schemas.microsoft.com/office/drawing/2014/main" id="{6D5C3275-446D-43F1-BE28-3CC28574E19F}"/>
            </a:ext>
          </a:extLst>
        </xdr:cNvPr>
        <xdr:cNvGrpSpPr/>
      </xdr:nvGrpSpPr>
      <xdr:grpSpPr>
        <a:xfrm>
          <a:off x="10947692126" y="28115105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854" name="Group 1853">
            <a:extLst>
              <a:ext uri="{FF2B5EF4-FFF2-40B4-BE49-F238E27FC236}">
                <a16:creationId xmlns:a16="http://schemas.microsoft.com/office/drawing/2014/main" id="{2A2B3464-CE52-4B39-82C6-E82A6828963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856" name="Group 1855">
              <a:extLst>
                <a:ext uri="{FF2B5EF4-FFF2-40B4-BE49-F238E27FC236}">
                  <a16:creationId xmlns:a16="http://schemas.microsoft.com/office/drawing/2014/main" id="{67779EEA-847A-498A-840B-53D08E0F2C2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858" name="Group 1857">
                <a:extLst>
                  <a:ext uri="{FF2B5EF4-FFF2-40B4-BE49-F238E27FC236}">
                    <a16:creationId xmlns:a16="http://schemas.microsoft.com/office/drawing/2014/main" id="{3E0D32EC-23CB-4E4F-9475-5ACDC2A1DCC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862" name="Group 1861">
                  <a:extLst>
                    <a:ext uri="{FF2B5EF4-FFF2-40B4-BE49-F238E27FC236}">
                      <a16:creationId xmlns:a16="http://schemas.microsoft.com/office/drawing/2014/main" id="{8154ED4E-9047-47F1-8C73-41F55497675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864" name="Rectangle: Rounded Corners 1863">
                    <a:extLst>
                      <a:ext uri="{FF2B5EF4-FFF2-40B4-BE49-F238E27FC236}">
                        <a16:creationId xmlns:a16="http://schemas.microsoft.com/office/drawing/2014/main" id="{5534FD5D-BD7B-4611-8437-126194E39FC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865" name="Group 1864">
                    <a:extLst>
                      <a:ext uri="{FF2B5EF4-FFF2-40B4-BE49-F238E27FC236}">
                        <a16:creationId xmlns:a16="http://schemas.microsoft.com/office/drawing/2014/main" id="{AE669391-D3C3-46EA-8947-4AE25DA9ADED}"/>
                      </a:ext>
                    </a:extLst>
                  </xdr:cNvPr>
                  <xdr:cNvGrpSpPr/>
                </xdr:nvGrpSpPr>
                <xdr:grpSpPr>
                  <a:xfrm>
                    <a:off x="11022748707" y="809933"/>
                    <a:ext cx="1783406" cy="352109"/>
                    <a:chOff x="11022748707" y="787708"/>
                    <a:chExt cx="1783406" cy="352109"/>
                  </a:xfrm>
                </xdr:grpSpPr>
                <xdr:sp macro="" textlink="Data!F50">
                  <xdr:nvSpPr>
                    <xdr:cNvPr id="1875" name="Rectangle: Rounded Corners 1874">
                      <a:extLst>
                        <a:ext uri="{FF2B5EF4-FFF2-40B4-BE49-F238E27FC236}">
                          <a16:creationId xmlns:a16="http://schemas.microsoft.com/office/drawing/2014/main" id="{F1E89D05-9151-455F-A202-403E24A01B62}"/>
                        </a:ext>
                      </a:extLst>
                    </xdr:cNvPr>
                    <xdr:cNvSpPr/>
                  </xdr:nvSpPr>
                  <xdr:spPr>
                    <a:xfrm>
                      <a:off x="11022748707" y="873117"/>
                      <a:ext cx="99463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E0DDC38-7499-4433-BBDD-F983ABFBDBD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27,190,000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76" name="Rectangle: Rounded Corners 1875">
                      <a:extLst>
                        <a:ext uri="{FF2B5EF4-FFF2-40B4-BE49-F238E27FC236}">
                          <a16:creationId xmlns:a16="http://schemas.microsoft.com/office/drawing/2014/main" id="{56CC24A9-77D2-4222-9A74-FF082EB1745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0">
                  <xdr:nvSpPr>
                    <xdr:cNvPr id="1877" name="Rectangle: Rounded Corners 1876">
                      <a:extLst>
                        <a:ext uri="{FF2B5EF4-FFF2-40B4-BE49-F238E27FC236}">
                          <a16:creationId xmlns:a16="http://schemas.microsoft.com/office/drawing/2014/main" id="{79092FD1-1382-4916-AA42-5A66847650E9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37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C94AFCC-C903-4718-92C4-5B49CDFDAE6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293-243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78" name="Rectangle: Rounded Corners 1877">
                      <a:extLst>
                        <a:ext uri="{FF2B5EF4-FFF2-40B4-BE49-F238E27FC236}">
                          <a16:creationId xmlns:a16="http://schemas.microsoft.com/office/drawing/2014/main" id="{C576AACE-A0FE-4E67-998C-AA43039A646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0">
                <xdr:nvSpPr>
                  <xdr:cNvPr id="1866" name="Rectangle: Rounded Corners 1865">
                    <a:extLst>
                      <a:ext uri="{FF2B5EF4-FFF2-40B4-BE49-F238E27FC236}">
                        <a16:creationId xmlns:a16="http://schemas.microsoft.com/office/drawing/2014/main" id="{FD310696-88FE-4E31-9E4B-78E4661621A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2AB264A-48A5-44B1-81E8-54C441B031B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100-75 میلیمتر دقت 0.001 (سه دکمه) (میتوتویو ضد آب)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867" name="Group 1866">
                    <a:extLst>
                      <a:ext uri="{FF2B5EF4-FFF2-40B4-BE49-F238E27FC236}">
                        <a16:creationId xmlns:a16="http://schemas.microsoft.com/office/drawing/2014/main" id="{94F1EE73-6071-4753-B461-A36D94A1BE6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5889" cy="341949"/>
                    <a:chOff x="11023087448" y="797868"/>
                    <a:chExt cx="1775889" cy="341949"/>
                  </a:xfrm>
                </xdr:grpSpPr>
                <xdr:sp macro="" textlink="Data!J50">
                  <xdr:nvSpPr>
                    <xdr:cNvPr id="1872" name="Rectangle: Rounded Corners 1871">
                      <a:extLst>
                        <a:ext uri="{FF2B5EF4-FFF2-40B4-BE49-F238E27FC236}">
                          <a16:creationId xmlns:a16="http://schemas.microsoft.com/office/drawing/2014/main" id="{F90F1101-A99C-4140-BFFA-B8F534D02B5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B077B7E-8A52-4E74-83E4-B917C45C79A2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7,100,000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0">
                  <xdr:nvSpPr>
                    <xdr:cNvPr id="1873" name="Rectangle: Rounded Corners 1872">
                      <a:extLst>
                        <a:ext uri="{FF2B5EF4-FFF2-40B4-BE49-F238E27FC236}">
                          <a16:creationId xmlns:a16="http://schemas.microsoft.com/office/drawing/2014/main" id="{7E806237-0CEE-43F7-8F42-DB57B867FE4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057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2A57BBD-937F-4A92-9B31-D59B1D86DC5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3109-100A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74" name="Rectangle: Rounded Corners 1873">
                      <a:extLst>
                        <a:ext uri="{FF2B5EF4-FFF2-40B4-BE49-F238E27FC236}">
                          <a16:creationId xmlns:a16="http://schemas.microsoft.com/office/drawing/2014/main" id="{A1B538FD-6379-4125-8CDD-467428C408B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868" name="Group 1867">
                    <a:extLst>
                      <a:ext uri="{FF2B5EF4-FFF2-40B4-BE49-F238E27FC236}">
                        <a16:creationId xmlns:a16="http://schemas.microsoft.com/office/drawing/2014/main" id="{A9E2F789-FEE4-4EE5-BD8D-CEF221B3060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0">
                  <xdr:nvSpPr>
                    <xdr:cNvPr id="1869" name="Rectangle: Rounded Corners 1868">
                      <a:extLst>
                        <a:ext uri="{FF2B5EF4-FFF2-40B4-BE49-F238E27FC236}">
                          <a16:creationId xmlns:a16="http://schemas.microsoft.com/office/drawing/2014/main" id="{2A6F50A0-5A6D-436D-AD4C-8EAE1CB5C07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EEC4AF-1204-48FC-9382-7BE571A69EA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0">
                  <xdr:nvSpPr>
                    <xdr:cNvPr id="1870" name="Rectangle: Rounded Corners 1869">
                      <a:extLst>
                        <a:ext uri="{FF2B5EF4-FFF2-40B4-BE49-F238E27FC236}">
                          <a16:creationId xmlns:a16="http://schemas.microsoft.com/office/drawing/2014/main" id="{60A9F5D6-199D-4D17-8E8B-6B05BE65C06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1F9C141-A551-43A7-9D5C-7E65F395907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71" name="Rectangle: Rounded Corners 1870">
                      <a:extLst>
                        <a:ext uri="{FF2B5EF4-FFF2-40B4-BE49-F238E27FC236}">
                          <a16:creationId xmlns:a16="http://schemas.microsoft.com/office/drawing/2014/main" id="{791C8A8A-BE7A-4008-80B6-0AF26CE7D60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863" name="Rectangle: Rounded Corners 1862">
                  <a:extLst>
                    <a:ext uri="{FF2B5EF4-FFF2-40B4-BE49-F238E27FC236}">
                      <a16:creationId xmlns:a16="http://schemas.microsoft.com/office/drawing/2014/main" id="{985BF25F-DA65-480F-8E90-F157F1D2B65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859" name="Straight Connector 1858">
                <a:extLst>
                  <a:ext uri="{FF2B5EF4-FFF2-40B4-BE49-F238E27FC236}">
                    <a16:creationId xmlns:a16="http://schemas.microsoft.com/office/drawing/2014/main" id="{06095CBB-FB89-4D78-AF2B-FA9F5EF4053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60" name="Straight Connector 1859">
                <a:extLst>
                  <a:ext uri="{FF2B5EF4-FFF2-40B4-BE49-F238E27FC236}">
                    <a16:creationId xmlns:a16="http://schemas.microsoft.com/office/drawing/2014/main" id="{5AC0654E-990B-4E9D-BA3E-61B9A71BDFA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61" name="Straight Connector 1860">
                <a:extLst>
                  <a:ext uri="{FF2B5EF4-FFF2-40B4-BE49-F238E27FC236}">
                    <a16:creationId xmlns:a16="http://schemas.microsoft.com/office/drawing/2014/main" id="{ECE9A2A5-0168-4959-AA53-E910CDE494E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57" name="Rectangle: Rounded Corners 1856">
              <a:extLst>
                <a:ext uri="{FF2B5EF4-FFF2-40B4-BE49-F238E27FC236}">
                  <a16:creationId xmlns:a16="http://schemas.microsoft.com/office/drawing/2014/main" id="{0DEB8314-C2BB-4BD7-9235-EAAA4B27C59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855" name="Rectangle: Rounded Corners 1854">
            <a:extLst>
              <a:ext uri="{FF2B5EF4-FFF2-40B4-BE49-F238E27FC236}">
                <a16:creationId xmlns:a16="http://schemas.microsoft.com/office/drawing/2014/main" id="{9189B257-9159-4C45-A0A4-AC2BEA9422C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54</xdr:row>
      <xdr:rowOff>79367</xdr:rowOff>
    </xdr:from>
    <xdr:to>
      <xdr:col>0</xdr:col>
      <xdr:colOff>8041143</xdr:colOff>
      <xdr:row>54</xdr:row>
      <xdr:rowOff>527410</xdr:rowOff>
    </xdr:to>
    <xdr:grpSp>
      <xdr:nvGrpSpPr>
        <xdr:cNvPr id="1879" name="Group 1878">
          <a:extLst>
            <a:ext uri="{FF2B5EF4-FFF2-40B4-BE49-F238E27FC236}">
              <a16:creationId xmlns:a16="http://schemas.microsoft.com/office/drawing/2014/main" id="{5C79842B-BFCE-4D9B-A13F-1E032B13C0F7}"/>
            </a:ext>
          </a:extLst>
        </xdr:cNvPr>
        <xdr:cNvGrpSpPr/>
      </xdr:nvGrpSpPr>
      <xdr:grpSpPr>
        <a:xfrm>
          <a:off x="10947690057" y="286543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880" name="Group 1879">
            <a:extLst>
              <a:ext uri="{FF2B5EF4-FFF2-40B4-BE49-F238E27FC236}">
                <a16:creationId xmlns:a16="http://schemas.microsoft.com/office/drawing/2014/main" id="{7965312A-1726-42AC-ABD7-50DD672B856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882" name="Group 1881">
              <a:extLst>
                <a:ext uri="{FF2B5EF4-FFF2-40B4-BE49-F238E27FC236}">
                  <a16:creationId xmlns:a16="http://schemas.microsoft.com/office/drawing/2014/main" id="{9E05C2BD-37AC-4F03-BB4F-23794DB5051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884" name="Group 1883">
                <a:extLst>
                  <a:ext uri="{FF2B5EF4-FFF2-40B4-BE49-F238E27FC236}">
                    <a16:creationId xmlns:a16="http://schemas.microsoft.com/office/drawing/2014/main" id="{6B81A49F-75A2-4DC2-8411-68E2700A673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888" name="Group 1887">
                  <a:extLst>
                    <a:ext uri="{FF2B5EF4-FFF2-40B4-BE49-F238E27FC236}">
                      <a16:creationId xmlns:a16="http://schemas.microsoft.com/office/drawing/2014/main" id="{31116397-463A-4793-84EB-70343444090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890" name="Rectangle: Rounded Corners 1889">
                    <a:extLst>
                      <a:ext uri="{FF2B5EF4-FFF2-40B4-BE49-F238E27FC236}">
                        <a16:creationId xmlns:a16="http://schemas.microsoft.com/office/drawing/2014/main" id="{EA05FB97-64FA-428F-A994-D713C2AD581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891" name="Group 1890">
                    <a:extLst>
                      <a:ext uri="{FF2B5EF4-FFF2-40B4-BE49-F238E27FC236}">
                        <a16:creationId xmlns:a16="http://schemas.microsoft.com/office/drawing/2014/main" id="{58B9B78A-F4D8-483C-AC29-1529ACABF1D0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93145" cy="352109"/>
                    <a:chOff x="11022749898" y="787708"/>
                    <a:chExt cx="1793145" cy="352109"/>
                  </a:xfrm>
                </xdr:grpSpPr>
                <xdr:sp macro="" textlink="Data!F51">
                  <xdr:nvSpPr>
                    <xdr:cNvPr id="1901" name="Rectangle: Rounded Corners 1900">
                      <a:extLst>
                        <a:ext uri="{FF2B5EF4-FFF2-40B4-BE49-F238E27FC236}">
                          <a16:creationId xmlns:a16="http://schemas.microsoft.com/office/drawing/2014/main" id="{E688D6B5-6776-42B7-9B43-F309B18EE2E5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06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BEADDC8-BA51-4C05-87F8-D13D4092D05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02" name="Rectangle: Rounded Corners 1901">
                      <a:extLst>
                        <a:ext uri="{FF2B5EF4-FFF2-40B4-BE49-F238E27FC236}">
                          <a16:creationId xmlns:a16="http://schemas.microsoft.com/office/drawing/2014/main" id="{2A159990-461C-4B65-8E2C-2F4E37D9689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1">
                  <xdr:nvSpPr>
                    <xdr:cNvPr id="1903" name="Rectangle: Rounded Corners 1902">
                      <a:extLst>
                        <a:ext uri="{FF2B5EF4-FFF2-40B4-BE49-F238E27FC236}">
                          <a16:creationId xmlns:a16="http://schemas.microsoft.com/office/drawing/2014/main" id="{3A17A9DD-2F11-472A-AFAE-9C23ADD7F07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891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9F493DE-B423-4DA7-99CC-798F04914BD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293-250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04" name="Rectangle: Rounded Corners 1903">
                      <a:extLst>
                        <a:ext uri="{FF2B5EF4-FFF2-40B4-BE49-F238E27FC236}">
                          <a16:creationId xmlns:a16="http://schemas.microsoft.com/office/drawing/2014/main" id="{CD799460-B272-4349-B4F0-50C2B175B6C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1">
                <xdr:nvSpPr>
                  <xdr:cNvPr id="1892" name="Rectangle: Rounded Corners 1891">
                    <a:extLst>
                      <a:ext uri="{FF2B5EF4-FFF2-40B4-BE49-F238E27FC236}">
                        <a16:creationId xmlns:a16="http://schemas.microsoft.com/office/drawing/2014/main" id="{E70286C0-CA99-4BA2-AAB3-3DD06163091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FC715BA-488B-4F86-B40E-D1E55B193F4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125-100 میلیمتر دقت 0.001 (سه دکمه) (میتوتویو ضد آب)(خروجی دار)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893" name="Group 1892">
                    <a:extLst>
                      <a:ext uri="{FF2B5EF4-FFF2-40B4-BE49-F238E27FC236}">
                        <a16:creationId xmlns:a16="http://schemas.microsoft.com/office/drawing/2014/main" id="{0D97EDC1-7869-46E1-BC11-EF03CBA470F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4" cy="341949"/>
                    <a:chOff x="11023087448" y="797868"/>
                    <a:chExt cx="1777094" cy="341949"/>
                  </a:xfrm>
                </xdr:grpSpPr>
                <xdr:sp macro="" textlink="Data!J51">
                  <xdr:nvSpPr>
                    <xdr:cNvPr id="1898" name="Rectangle: Rounded Corners 1897">
                      <a:extLst>
                        <a:ext uri="{FF2B5EF4-FFF2-40B4-BE49-F238E27FC236}">
                          <a16:creationId xmlns:a16="http://schemas.microsoft.com/office/drawing/2014/main" id="{FE746EF3-434B-4836-BBB4-2E78C9425E6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290C0DE-4995-4E6F-BB2E-C7592784BF9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8,450,000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1">
                  <xdr:nvSpPr>
                    <xdr:cNvPr id="1899" name="Rectangle: Rounded Corners 1898">
                      <a:extLst>
                        <a:ext uri="{FF2B5EF4-FFF2-40B4-BE49-F238E27FC236}">
                          <a16:creationId xmlns:a16="http://schemas.microsoft.com/office/drawing/2014/main" id="{A37509F0-BDB4-43C6-B0E7-FEFBCE5FB82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17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4F83FA-4214-421C-8611-93CE50843D2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3109-125A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00" name="Rectangle: Rounded Corners 1899">
                      <a:extLst>
                        <a:ext uri="{FF2B5EF4-FFF2-40B4-BE49-F238E27FC236}">
                          <a16:creationId xmlns:a16="http://schemas.microsoft.com/office/drawing/2014/main" id="{F9AE2EB1-84D2-473C-8D90-361BD2CF81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894" name="Group 1893">
                    <a:extLst>
                      <a:ext uri="{FF2B5EF4-FFF2-40B4-BE49-F238E27FC236}">
                        <a16:creationId xmlns:a16="http://schemas.microsoft.com/office/drawing/2014/main" id="{14C52758-FAAE-4D18-A0F3-47DC1FDC18F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1">
                  <xdr:nvSpPr>
                    <xdr:cNvPr id="1895" name="Rectangle: Rounded Corners 1894">
                      <a:extLst>
                        <a:ext uri="{FF2B5EF4-FFF2-40B4-BE49-F238E27FC236}">
                          <a16:creationId xmlns:a16="http://schemas.microsoft.com/office/drawing/2014/main" id="{2B4E2136-C865-4942-98B6-7D624E79C1D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8590C6-47B9-4CBD-A59A-AA94B5BDEC4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1">
                  <xdr:nvSpPr>
                    <xdr:cNvPr id="1896" name="Rectangle: Rounded Corners 1895">
                      <a:extLst>
                        <a:ext uri="{FF2B5EF4-FFF2-40B4-BE49-F238E27FC236}">
                          <a16:creationId xmlns:a16="http://schemas.microsoft.com/office/drawing/2014/main" id="{26B4FC88-8C70-4D40-A350-55742DAD150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99F0589-8688-4245-BA1B-52E59552607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897" name="Rectangle: Rounded Corners 1896">
                      <a:extLst>
                        <a:ext uri="{FF2B5EF4-FFF2-40B4-BE49-F238E27FC236}">
                          <a16:creationId xmlns:a16="http://schemas.microsoft.com/office/drawing/2014/main" id="{C0EE0E36-3E46-4AA8-8FD4-F1213F02EFB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889" name="Rectangle: Rounded Corners 1888">
                  <a:extLst>
                    <a:ext uri="{FF2B5EF4-FFF2-40B4-BE49-F238E27FC236}">
                      <a16:creationId xmlns:a16="http://schemas.microsoft.com/office/drawing/2014/main" id="{8F859A41-53EC-43FC-93AF-64F058D136F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885" name="Straight Connector 1884">
                <a:extLst>
                  <a:ext uri="{FF2B5EF4-FFF2-40B4-BE49-F238E27FC236}">
                    <a16:creationId xmlns:a16="http://schemas.microsoft.com/office/drawing/2014/main" id="{E7DEAC9C-7C15-4FDA-B7AE-790CB1A888A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86" name="Straight Connector 1885">
                <a:extLst>
                  <a:ext uri="{FF2B5EF4-FFF2-40B4-BE49-F238E27FC236}">
                    <a16:creationId xmlns:a16="http://schemas.microsoft.com/office/drawing/2014/main" id="{5E282377-DA4C-41BD-B920-B08F2C2A33B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87" name="Straight Connector 1886">
                <a:extLst>
                  <a:ext uri="{FF2B5EF4-FFF2-40B4-BE49-F238E27FC236}">
                    <a16:creationId xmlns:a16="http://schemas.microsoft.com/office/drawing/2014/main" id="{C9052FDE-069E-4ADB-BBD7-E9A51494BB9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83" name="Rectangle: Rounded Corners 1882">
              <a:extLst>
                <a:ext uri="{FF2B5EF4-FFF2-40B4-BE49-F238E27FC236}">
                  <a16:creationId xmlns:a16="http://schemas.microsoft.com/office/drawing/2014/main" id="{0FF60A06-4467-463A-AA8F-8C4F0B3C749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881" name="Rectangle: Rounded Corners 1880">
            <a:extLst>
              <a:ext uri="{FF2B5EF4-FFF2-40B4-BE49-F238E27FC236}">
                <a16:creationId xmlns:a16="http://schemas.microsoft.com/office/drawing/2014/main" id="{1167202D-A3C6-44FA-BEB9-EA1445436E8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55</xdr:row>
      <xdr:rowOff>79367</xdr:rowOff>
    </xdr:from>
    <xdr:to>
      <xdr:col>0</xdr:col>
      <xdr:colOff>8041143</xdr:colOff>
      <xdr:row>55</xdr:row>
      <xdr:rowOff>527410</xdr:rowOff>
    </xdr:to>
    <xdr:grpSp>
      <xdr:nvGrpSpPr>
        <xdr:cNvPr id="1905" name="Group 1904">
          <a:extLst>
            <a:ext uri="{FF2B5EF4-FFF2-40B4-BE49-F238E27FC236}">
              <a16:creationId xmlns:a16="http://schemas.microsoft.com/office/drawing/2014/main" id="{549AEADF-12CD-48E3-B607-0753D72367F7}"/>
            </a:ext>
          </a:extLst>
        </xdr:cNvPr>
        <xdr:cNvGrpSpPr/>
      </xdr:nvGrpSpPr>
      <xdr:grpSpPr>
        <a:xfrm>
          <a:off x="10947690057" y="291936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906" name="Group 1905">
            <a:extLst>
              <a:ext uri="{FF2B5EF4-FFF2-40B4-BE49-F238E27FC236}">
                <a16:creationId xmlns:a16="http://schemas.microsoft.com/office/drawing/2014/main" id="{C50FFF76-123F-4A98-AB6F-170BA76A6E4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908" name="Group 1907">
              <a:extLst>
                <a:ext uri="{FF2B5EF4-FFF2-40B4-BE49-F238E27FC236}">
                  <a16:creationId xmlns:a16="http://schemas.microsoft.com/office/drawing/2014/main" id="{EFC4A3D2-6782-48B9-9E01-EE58CC2052B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910" name="Group 1909">
                <a:extLst>
                  <a:ext uri="{FF2B5EF4-FFF2-40B4-BE49-F238E27FC236}">
                    <a16:creationId xmlns:a16="http://schemas.microsoft.com/office/drawing/2014/main" id="{87DEDEE4-04D7-4672-9F1A-9360F0E843B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914" name="Group 1913">
                  <a:extLst>
                    <a:ext uri="{FF2B5EF4-FFF2-40B4-BE49-F238E27FC236}">
                      <a16:creationId xmlns:a16="http://schemas.microsoft.com/office/drawing/2014/main" id="{8923BB7C-CC2A-463E-8E37-82ED42BF523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916" name="Rectangle: Rounded Corners 1915">
                    <a:extLst>
                      <a:ext uri="{FF2B5EF4-FFF2-40B4-BE49-F238E27FC236}">
                        <a16:creationId xmlns:a16="http://schemas.microsoft.com/office/drawing/2014/main" id="{381AB72F-BFA5-43F9-A142-514FF9D9DF6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917" name="Group 1916">
                    <a:extLst>
                      <a:ext uri="{FF2B5EF4-FFF2-40B4-BE49-F238E27FC236}">
                        <a16:creationId xmlns:a16="http://schemas.microsoft.com/office/drawing/2014/main" id="{4F1917A7-600C-4BAD-812D-3C59DCF90B7E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52">
                  <xdr:nvSpPr>
                    <xdr:cNvPr id="1927" name="Rectangle: Rounded Corners 1926">
                      <a:extLst>
                        <a:ext uri="{FF2B5EF4-FFF2-40B4-BE49-F238E27FC236}">
                          <a16:creationId xmlns:a16="http://schemas.microsoft.com/office/drawing/2014/main" id="{A9EE35D4-F175-4AE7-9F77-3D437399A984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684C33-6E36-49B3-A27A-60E07DC8BF7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55,810,000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28" name="Rectangle: Rounded Corners 1927">
                      <a:extLst>
                        <a:ext uri="{FF2B5EF4-FFF2-40B4-BE49-F238E27FC236}">
                          <a16:creationId xmlns:a16="http://schemas.microsoft.com/office/drawing/2014/main" id="{219DA68C-0BAB-495A-B36A-2BE2EAE5440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2">
                  <xdr:nvSpPr>
                    <xdr:cNvPr id="1929" name="Rectangle: Rounded Corners 1928">
                      <a:extLst>
                        <a:ext uri="{FF2B5EF4-FFF2-40B4-BE49-F238E27FC236}">
                          <a16:creationId xmlns:a16="http://schemas.microsoft.com/office/drawing/2014/main" id="{B8D0A16D-1AD3-4FF0-B13C-EAE1DE6D5C5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730E788-FC88-4C91-AC1B-4E4A23ACCCB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293-251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30" name="Rectangle: Rounded Corners 1929">
                      <a:extLst>
                        <a:ext uri="{FF2B5EF4-FFF2-40B4-BE49-F238E27FC236}">
                          <a16:creationId xmlns:a16="http://schemas.microsoft.com/office/drawing/2014/main" id="{515F2F17-F780-4CF8-8B38-12C5D2D0550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2">
                <xdr:nvSpPr>
                  <xdr:cNvPr id="1918" name="Rectangle: Rounded Corners 1917">
                    <a:extLst>
                      <a:ext uri="{FF2B5EF4-FFF2-40B4-BE49-F238E27FC236}">
                        <a16:creationId xmlns:a16="http://schemas.microsoft.com/office/drawing/2014/main" id="{C73C6BFB-06E1-42DA-B126-09D8104BE89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4352DF5-1E0B-43A5-918A-D42A02C8535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150-125 میلیمتر دقت 0.001 (سه دکمه) (میتوتویو ضد آب)(خروجی دار)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919" name="Group 1918">
                    <a:extLst>
                      <a:ext uri="{FF2B5EF4-FFF2-40B4-BE49-F238E27FC236}">
                        <a16:creationId xmlns:a16="http://schemas.microsoft.com/office/drawing/2014/main" id="{1CEEF871-2F7C-41D5-8F11-691F9BCE09D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52">
                  <xdr:nvSpPr>
                    <xdr:cNvPr id="1924" name="Rectangle: Rounded Corners 1923">
                      <a:extLst>
                        <a:ext uri="{FF2B5EF4-FFF2-40B4-BE49-F238E27FC236}">
                          <a16:creationId xmlns:a16="http://schemas.microsoft.com/office/drawing/2014/main" id="{9A51612E-69C7-46A2-B981-EA6D009BA17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069E26D-6ED9-4379-B965-39A393958C0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2">
                  <xdr:nvSpPr>
                    <xdr:cNvPr id="1925" name="Rectangle: Rounded Corners 1924">
                      <a:extLst>
                        <a:ext uri="{FF2B5EF4-FFF2-40B4-BE49-F238E27FC236}">
                          <a16:creationId xmlns:a16="http://schemas.microsoft.com/office/drawing/2014/main" id="{016F333A-16C8-4E69-9809-25A640FA20D2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917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565006-6971-4220-BB64-E8CA9D3F83B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3109-150A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26" name="Rectangle: Rounded Corners 1925">
                      <a:extLst>
                        <a:ext uri="{FF2B5EF4-FFF2-40B4-BE49-F238E27FC236}">
                          <a16:creationId xmlns:a16="http://schemas.microsoft.com/office/drawing/2014/main" id="{DFC8B371-869D-4FD0-93CD-6E80632A7E6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920" name="Group 1919">
                    <a:extLst>
                      <a:ext uri="{FF2B5EF4-FFF2-40B4-BE49-F238E27FC236}">
                        <a16:creationId xmlns:a16="http://schemas.microsoft.com/office/drawing/2014/main" id="{12985160-FC1A-4F15-80A2-F3A7BF7B6DE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2">
                  <xdr:nvSpPr>
                    <xdr:cNvPr id="1921" name="Rectangle: Rounded Corners 1920">
                      <a:extLst>
                        <a:ext uri="{FF2B5EF4-FFF2-40B4-BE49-F238E27FC236}">
                          <a16:creationId xmlns:a16="http://schemas.microsoft.com/office/drawing/2014/main" id="{51C00183-9EF5-4108-8BA6-71D63AFA84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E8073B8-E4C2-4CF1-B7A6-87D1CAE240F5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2">
                  <xdr:nvSpPr>
                    <xdr:cNvPr id="1922" name="Rectangle: Rounded Corners 1921">
                      <a:extLst>
                        <a:ext uri="{FF2B5EF4-FFF2-40B4-BE49-F238E27FC236}">
                          <a16:creationId xmlns:a16="http://schemas.microsoft.com/office/drawing/2014/main" id="{670CCC9E-A03D-4B6D-90B8-C007733AC74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D69F1F7-4997-41AC-85BC-88D6368329F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23" name="Rectangle: Rounded Corners 1922">
                      <a:extLst>
                        <a:ext uri="{FF2B5EF4-FFF2-40B4-BE49-F238E27FC236}">
                          <a16:creationId xmlns:a16="http://schemas.microsoft.com/office/drawing/2014/main" id="{F1D5E27F-AEAC-4DF4-9F90-FEC31F1A233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915" name="Rectangle: Rounded Corners 1914">
                  <a:extLst>
                    <a:ext uri="{FF2B5EF4-FFF2-40B4-BE49-F238E27FC236}">
                      <a16:creationId xmlns:a16="http://schemas.microsoft.com/office/drawing/2014/main" id="{960C5047-5084-42A7-BF9D-622E96D6962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911" name="Straight Connector 1910">
                <a:extLst>
                  <a:ext uri="{FF2B5EF4-FFF2-40B4-BE49-F238E27FC236}">
                    <a16:creationId xmlns:a16="http://schemas.microsoft.com/office/drawing/2014/main" id="{440485ED-5C9D-4F0C-836F-B99286DF10A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12" name="Straight Connector 1911">
                <a:extLst>
                  <a:ext uri="{FF2B5EF4-FFF2-40B4-BE49-F238E27FC236}">
                    <a16:creationId xmlns:a16="http://schemas.microsoft.com/office/drawing/2014/main" id="{6FAAF69C-7DF3-4E1F-9D58-E100A2E5244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13" name="Straight Connector 1912">
                <a:extLst>
                  <a:ext uri="{FF2B5EF4-FFF2-40B4-BE49-F238E27FC236}">
                    <a16:creationId xmlns:a16="http://schemas.microsoft.com/office/drawing/2014/main" id="{1BC8E9D3-00B9-4BEF-86D1-76D228C7764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909" name="Rectangle: Rounded Corners 1908">
              <a:extLst>
                <a:ext uri="{FF2B5EF4-FFF2-40B4-BE49-F238E27FC236}">
                  <a16:creationId xmlns:a16="http://schemas.microsoft.com/office/drawing/2014/main" id="{FF0739D3-4706-411E-9F2F-A7343CE6590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907" name="Rectangle: Rounded Corners 1906">
            <a:extLst>
              <a:ext uri="{FF2B5EF4-FFF2-40B4-BE49-F238E27FC236}">
                <a16:creationId xmlns:a16="http://schemas.microsoft.com/office/drawing/2014/main" id="{2E4F3AC3-7734-47F8-BFFD-B12EFBA09C1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57</xdr:row>
      <xdr:rowOff>79367</xdr:rowOff>
    </xdr:from>
    <xdr:to>
      <xdr:col>0</xdr:col>
      <xdr:colOff>8041143</xdr:colOff>
      <xdr:row>57</xdr:row>
      <xdr:rowOff>527410</xdr:rowOff>
    </xdr:to>
    <xdr:grpSp>
      <xdr:nvGrpSpPr>
        <xdr:cNvPr id="1931" name="Group 1930">
          <a:extLst>
            <a:ext uri="{FF2B5EF4-FFF2-40B4-BE49-F238E27FC236}">
              <a16:creationId xmlns:a16="http://schemas.microsoft.com/office/drawing/2014/main" id="{C297384A-6BC0-4456-855E-B6E957020EBB}"/>
            </a:ext>
          </a:extLst>
        </xdr:cNvPr>
        <xdr:cNvGrpSpPr/>
      </xdr:nvGrpSpPr>
      <xdr:grpSpPr>
        <a:xfrm>
          <a:off x="10947690057" y="302721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932" name="Group 1931">
            <a:extLst>
              <a:ext uri="{FF2B5EF4-FFF2-40B4-BE49-F238E27FC236}">
                <a16:creationId xmlns:a16="http://schemas.microsoft.com/office/drawing/2014/main" id="{277500DC-AAFC-4AEC-A0A7-BCB42307C11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934" name="Group 1933">
              <a:extLst>
                <a:ext uri="{FF2B5EF4-FFF2-40B4-BE49-F238E27FC236}">
                  <a16:creationId xmlns:a16="http://schemas.microsoft.com/office/drawing/2014/main" id="{EE031BEC-D4E0-4B97-AC1E-A3C09655280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936" name="Group 1935">
                <a:extLst>
                  <a:ext uri="{FF2B5EF4-FFF2-40B4-BE49-F238E27FC236}">
                    <a16:creationId xmlns:a16="http://schemas.microsoft.com/office/drawing/2014/main" id="{91734237-C7DA-476B-9D64-C26B3446446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940" name="Group 1939">
                  <a:extLst>
                    <a:ext uri="{FF2B5EF4-FFF2-40B4-BE49-F238E27FC236}">
                      <a16:creationId xmlns:a16="http://schemas.microsoft.com/office/drawing/2014/main" id="{E9A22C1D-DDF0-4AD6-933B-4B26B206325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942" name="Rectangle: Rounded Corners 1941">
                    <a:extLst>
                      <a:ext uri="{FF2B5EF4-FFF2-40B4-BE49-F238E27FC236}">
                        <a16:creationId xmlns:a16="http://schemas.microsoft.com/office/drawing/2014/main" id="{E62067CD-1A15-4CC3-BD54-9B90DD7A794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943" name="Group 1942">
                    <a:extLst>
                      <a:ext uri="{FF2B5EF4-FFF2-40B4-BE49-F238E27FC236}">
                        <a16:creationId xmlns:a16="http://schemas.microsoft.com/office/drawing/2014/main" id="{EEC54107-B984-4C3D-B38F-5B0BEA069A02}"/>
                      </a:ext>
                    </a:extLst>
                  </xdr:cNvPr>
                  <xdr:cNvGrpSpPr/>
                </xdr:nvGrpSpPr>
                <xdr:grpSpPr>
                  <a:xfrm>
                    <a:off x="11022766200" y="809933"/>
                    <a:ext cx="1731512" cy="352109"/>
                    <a:chOff x="11022766200" y="787708"/>
                    <a:chExt cx="1731512" cy="352109"/>
                  </a:xfrm>
                </xdr:grpSpPr>
                <xdr:sp macro="" textlink="Data!F53">
                  <xdr:nvSpPr>
                    <xdr:cNvPr id="1953" name="Rectangle: Rounded Corners 1952">
                      <a:extLst>
                        <a:ext uri="{FF2B5EF4-FFF2-40B4-BE49-F238E27FC236}">
                          <a16:creationId xmlns:a16="http://schemas.microsoft.com/office/drawing/2014/main" id="{047F042F-843B-4C23-ABB9-57A6A6BA0BC5}"/>
                        </a:ext>
                      </a:extLst>
                    </xdr:cNvPr>
                    <xdr:cNvSpPr/>
                  </xdr:nvSpPr>
                  <xdr:spPr>
                    <a:xfrm>
                      <a:off x="11022766200" y="873117"/>
                      <a:ext cx="97807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7BC6EE-DA51-4995-8593-F80AC2ED6C85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4,700,000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54" name="Rectangle: Rounded Corners 1953">
                      <a:extLst>
                        <a:ext uri="{FF2B5EF4-FFF2-40B4-BE49-F238E27FC236}">
                          <a16:creationId xmlns:a16="http://schemas.microsoft.com/office/drawing/2014/main" id="{B1B3005F-1536-4826-84B5-3DD2ECFA3DC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3">
                  <xdr:nvSpPr>
                    <xdr:cNvPr id="1955" name="Rectangle: Rounded Corners 1954">
                      <a:extLst>
                        <a:ext uri="{FF2B5EF4-FFF2-40B4-BE49-F238E27FC236}">
                          <a16:creationId xmlns:a16="http://schemas.microsoft.com/office/drawing/2014/main" id="{994439A5-29C8-48B4-A9E7-EA7A7F836CE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0513DD4-CE1C-42E2-8B38-2DD3103B20E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103-137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56" name="Rectangle: Rounded Corners 1955">
                      <a:extLst>
                        <a:ext uri="{FF2B5EF4-FFF2-40B4-BE49-F238E27FC236}">
                          <a16:creationId xmlns:a16="http://schemas.microsoft.com/office/drawing/2014/main" id="{BB54B8C4-2A70-4CF9-8435-AE8D1AC8D50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3">
                <xdr:nvSpPr>
                  <xdr:cNvPr id="1944" name="Rectangle: Rounded Corners 1943">
                    <a:extLst>
                      <a:ext uri="{FF2B5EF4-FFF2-40B4-BE49-F238E27FC236}">
                        <a16:creationId xmlns:a16="http://schemas.microsoft.com/office/drawing/2014/main" id="{BF52994E-0076-4099-B968-C17BBC00C9F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33C9785-90B1-49AA-B0E0-1DD30761E17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25-0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945" name="Group 1944">
                    <a:extLst>
                      <a:ext uri="{FF2B5EF4-FFF2-40B4-BE49-F238E27FC236}">
                        <a16:creationId xmlns:a16="http://schemas.microsoft.com/office/drawing/2014/main" id="{99B74C90-CE72-453E-A0FC-62F3C347562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4" cy="341949"/>
                    <a:chOff x="11023087448" y="797868"/>
                    <a:chExt cx="1760794" cy="341949"/>
                  </a:xfrm>
                </xdr:grpSpPr>
                <xdr:sp macro="" textlink="Data!J53">
                  <xdr:nvSpPr>
                    <xdr:cNvPr id="1950" name="Rectangle: Rounded Corners 1949">
                      <a:extLst>
                        <a:ext uri="{FF2B5EF4-FFF2-40B4-BE49-F238E27FC236}">
                          <a16:creationId xmlns:a16="http://schemas.microsoft.com/office/drawing/2014/main" id="{81A12E3B-434F-425B-8ACA-A3F4C134D23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55D49B4-F23E-463E-8B59-1732636222E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1,650,000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3">
                  <xdr:nvSpPr>
                    <xdr:cNvPr id="1951" name="Rectangle: Rounded Corners 1950">
                      <a:extLst>
                        <a:ext uri="{FF2B5EF4-FFF2-40B4-BE49-F238E27FC236}">
                          <a16:creationId xmlns:a16="http://schemas.microsoft.com/office/drawing/2014/main" id="{49BDDD89-52A5-46CA-AE3D-D83AD24D507E}"/>
                        </a:ext>
                      </a:extLst>
                    </xdr:cNvPr>
                    <xdr:cNvSpPr/>
                  </xdr:nvSpPr>
                  <xdr:spPr>
                    <a:xfrm>
                      <a:off x="11024033176" y="873117"/>
                      <a:ext cx="8150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E88DE4-ADE5-47BC-9BB6-546B3E567DF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52" name="Rectangle: Rounded Corners 1951">
                      <a:extLst>
                        <a:ext uri="{FF2B5EF4-FFF2-40B4-BE49-F238E27FC236}">
                          <a16:creationId xmlns:a16="http://schemas.microsoft.com/office/drawing/2014/main" id="{B6400820-3DEF-4E56-898B-AACD4E23FB0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946" name="Group 1945">
                    <a:extLst>
                      <a:ext uri="{FF2B5EF4-FFF2-40B4-BE49-F238E27FC236}">
                        <a16:creationId xmlns:a16="http://schemas.microsoft.com/office/drawing/2014/main" id="{7723654B-D6A7-45B7-B61D-BB40C9EBA67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3">
                  <xdr:nvSpPr>
                    <xdr:cNvPr id="1947" name="Rectangle: Rounded Corners 1946">
                      <a:extLst>
                        <a:ext uri="{FF2B5EF4-FFF2-40B4-BE49-F238E27FC236}">
                          <a16:creationId xmlns:a16="http://schemas.microsoft.com/office/drawing/2014/main" id="{480891C9-506B-4103-B4F7-8F08C0FE698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DA163CD-AD0A-4406-BBCE-229A45F7F72D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3">
                  <xdr:nvSpPr>
                    <xdr:cNvPr id="1948" name="Rectangle: Rounded Corners 1947">
                      <a:extLst>
                        <a:ext uri="{FF2B5EF4-FFF2-40B4-BE49-F238E27FC236}">
                          <a16:creationId xmlns:a16="http://schemas.microsoft.com/office/drawing/2014/main" id="{D4191418-3D3F-4689-8D16-9BC143D0A8E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2C65FA5-F011-4E5A-9C11-04CE96C7BB3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49" name="Rectangle: Rounded Corners 1948">
                      <a:extLst>
                        <a:ext uri="{FF2B5EF4-FFF2-40B4-BE49-F238E27FC236}">
                          <a16:creationId xmlns:a16="http://schemas.microsoft.com/office/drawing/2014/main" id="{A6C01886-E54E-4327-8B62-3CFB6BE12EB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941" name="Rectangle: Rounded Corners 1940">
                  <a:extLst>
                    <a:ext uri="{FF2B5EF4-FFF2-40B4-BE49-F238E27FC236}">
                      <a16:creationId xmlns:a16="http://schemas.microsoft.com/office/drawing/2014/main" id="{21BE3D35-23FF-4E7B-AF6D-EA436550F4F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937" name="Straight Connector 1936">
                <a:extLst>
                  <a:ext uri="{FF2B5EF4-FFF2-40B4-BE49-F238E27FC236}">
                    <a16:creationId xmlns:a16="http://schemas.microsoft.com/office/drawing/2014/main" id="{E7E61CAE-8FB3-4A22-89A7-03EAE6BD6B3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38" name="Straight Connector 1937">
                <a:extLst>
                  <a:ext uri="{FF2B5EF4-FFF2-40B4-BE49-F238E27FC236}">
                    <a16:creationId xmlns:a16="http://schemas.microsoft.com/office/drawing/2014/main" id="{3FB404AE-0462-4238-A318-A63EFAD7270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39" name="Straight Connector 1938">
                <a:extLst>
                  <a:ext uri="{FF2B5EF4-FFF2-40B4-BE49-F238E27FC236}">
                    <a16:creationId xmlns:a16="http://schemas.microsoft.com/office/drawing/2014/main" id="{20DA6853-A6F1-4295-BF48-190C1EE3CBD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935" name="Rectangle: Rounded Corners 1934">
              <a:extLst>
                <a:ext uri="{FF2B5EF4-FFF2-40B4-BE49-F238E27FC236}">
                  <a16:creationId xmlns:a16="http://schemas.microsoft.com/office/drawing/2014/main" id="{D03D09E2-178E-4F5F-899D-F3C4A5A89F5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933" name="Rectangle: Rounded Corners 1932">
            <a:extLst>
              <a:ext uri="{FF2B5EF4-FFF2-40B4-BE49-F238E27FC236}">
                <a16:creationId xmlns:a16="http://schemas.microsoft.com/office/drawing/2014/main" id="{0D0972F3-5A01-4E44-8C33-F29464E9CC4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58</xdr:row>
      <xdr:rowOff>79367</xdr:rowOff>
    </xdr:from>
    <xdr:to>
      <xdr:col>0</xdr:col>
      <xdr:colOff>8041143</xdr:colOff>
      <xdr:row>58</xdr:row>
      <xdr:rowOff>527410</xdr:rowOff>
    </xdr:to>
    <xdr:grpSp>
      <xdr:nvGrpSpPr>
        <xdr:cNvPr id="1957" name="Group 1956">
          <a:extLst>
            <a:ext uri="{FF2B5EF4-FFF2-40B4-BE49-F238E27FC236}">
              <a16:creationId xmlns:a16="http://schemas.microsoft.com/office/drawing/2014/main" id="{BC5E0E8B-FB14-4B15-B4B4-CEC4B3BC369D}"/>
            </a:ext>
          </a:extLst>
        </xdr:cNvPr>
        <xdr:cNvGrpSpPr/>
      </xdr:nvGrpSpPr>
      <xdr:grpSpPr>
        <a:xfrm>
          <a:off x="10947690057" y="308114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958" name="Group 1957">
            <a:extLst>
              <a:ext uri="{FF2B5EF4-FFF2-40B4-BE49-F238E27FC236}">
                <a16:creationId xmlns:a16="http://schemas.microsoft.com/office/drawing/2014/main" id="{7A4A6483-66C0-49C8-A047-E5AFD69C7A8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960" name="Group 1959">
              <a:extLst>
                <a:ext uri="{FF2B5EF4-FFF2-40B4-BE49-F238E27FC236}">
                  <a16:creationId xmlns:a16="http://schemas.microsoft.com/office/drawing/2014/main" id="{F1757FD6-F9F1-4B00-A29F-0280D79A6B8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962" name="Group 1961">
                <a:extLst>
                  <a:ext uri="{FF2B5EF4-FFF2-40B4-BE49-F238E27FC236}">
                    <a16:creationId xmlns:a16="http://schemas.microsoft.com/office/drawing/2014/main" id="{0265439F-76B2-43B3-BC4A-0BE7165F71C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966" name="Group 1965">
                  <a:extLst>
                    <a:ext uri="{FF2B5EF4-FFF2-40B4-BE49-F238E27FC236}">
                      <a16:creationId xmlns:a16="http://schemas.microsoft.com/office/drawing/2014/main" id="{B6D5055E-4C61-41D3-96BC-CEBBD1930E9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968" name="Rectangle: Rounded Corners 1967">
                    <a:extLst>
                      <a:ext uri="{FF2B5EF4-FFF2-40B4-BE49-F238E27FC236}">
                        <a16:creationId xmlns:a16="http://schemas.microsoft.com/office/drawing/2014/main" id="{5A8ACCF5-2C07-490C-9014-A29BB864382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969" name="Group 1968">
                    <a:extLst>
                      <a:ext uri="{FF2B5EF4-FFF2-40B4-BE49-F238E27FC236}">
                        <a16:creationId xmlns:a16="http://schemas.microsoft.com/office/drawing/2014/main" id="{D65BCCDE-DA4E-4F15-9AFB-1D178123C3F4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54">
                  <xdr:nvSpPr>
                    <xdr:cNvPr id="1979" name="Rectangle: Rounded Corners 1978">
                      <a:extLst>
                        <a:ext uri="{FF2B5EF4-FFF2-40B4-BE49-F238E27FC236}">
                          <a16:creationId xmlns:a16="http://schemas.microsoft.com/office/drawing/2014/main" id="{D48FE54F-5F45-4383-BAF2-E09DC90E4AA5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110368-F004-46BA-B6A9-E0F1238EDA4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6,110,000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80" name="Rectangle: Rounded Corners 1979">
                      <a:extLst>
                        <a:ext uri="{FF2B5EF4-FFF2-40B4-BE49-F238E27FC236}">
                          <a16:creationId xmlns:a16="http://schemas.microsoft.com/office/drawing/2014/main" id="{88B3056F-CB56-4340-B283-206ADCF6522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4">
                  <xdr:nvSpPr>
                    <xdr:cNvPr id="1981" name="Rectangle: Rounded Corners 1980">
                      <a:extLst>
                        <a:ext uri="{FF2B5EF4-FFF2-40B4-BE49-F238E27FC236}">
                          <a16:creationId xmlns:a16="http://schemas.microsoft.com/office/drawing/2014/main" id="{05DA3071-00EC-4515-92D8-9E39AB1D555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267FB7-F410-491A-898E-B3CB217D913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103-138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82" name="Rectangle: Rounded Corners 1981">
                      <a:extLst>
                        <a:ext uri="{FF2B5EF4-FFF2-40B4-BE49-F238E27FC236}">
                          <a16:creationId xmlns:a16="http://schemas.microsoft.com/office/drawing/2014/main" id="{2CD19D93-C5DC-460D-87AB-E675EC9F912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4">
                <xdr:nvSpPr>
                  <xdr:cNvPr id="1970" name="Rectangle: Rounded Corners 1969">
                    <a:extLst>
                      <a:ext uri="{FF2B5EF4-FFF2-40B4-BE49-F238E27FC236}">
                        <a16:creationId xmlns:a16="http://schemas.microsoft.com/office/drawing/2014/main" id="{F102035F-35C2-4434-B447-4F7A12FFF0E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72BBEE0-02E1-4AB8-BD34-0FA6AAFA8C6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50-25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971" name="Group 1970">
                    <a:extLst>
                      <a:ext uri="{FF2B5EF4-FFF2-40B4-BE49-F238E27FC236}">
                        <a16:creationId xmlns:a16="http://schemas.microsoft.com/office/drawing/2014/main" id="{272752EA-7218-4475-83EE-2099C86E60B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4" cy="341949"/>
                    <a:chOff x="11023087448" y="797868"/>
                    <a:chExt cx="1777094" cy="341949"/>
                  </a:xfrm>
                </xdr:grpSpPr>
                <xdr:sp macro="" textlink="Data!J54">
                  <xdr:nvSpPr>
                    <xdr:cNvPr id="1976" name="Rectangle: Rounded Corners 1975">
                      <a:extLst>
                        <a:ext uri="{FF2B5EF4-FFF2-40B4-BE49-F238E27FC236}">
                          <a16:creationId xmlns:a16="http://schemas.microsoft.com/office/drawing/2014/main" id="{55B2B4B0-3FE8-4F25-9CF7-E5A5F1A2534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91122F-BF52-4461-8676-C3DEB340C7E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1,950,000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4">
                  <xdr:nvSpPr>
                    <xdr:cNvPr id="1977" name="Rectangle: Rounded Corners 1976">
                      <a:extLst>
                        <a:ext uri="{FF2B5EF4-FFF2-40B4-BE49-F238E27FC236}">
                          <a16:creationId xmlns:a16="http://schemas.microsoft.com/office/drawing/2014/main" id="{7DBFF5BB-4642-4DCB-91C1-3B433B15E038}"/>
                        </a:ext>
                      </a:extLst>
                    </xdr:cNvPr>
                    <xdr:cNvSpPr/>
                  </xdr:nvSpPr>
                  <xdr:spPr>
                    <a:xfrm>
                      <a:off x="11024033176" y="873117"/>
                      <a:ext cx="8313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191D89-CBCF-446A-BF5D-E855DE53F7F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78" name="Rectangle: Rounded Corners 1977">
                      <a:extLst>
                        <a:ext uri="{FF2B5EF4-FFF2-40B4-BE49-F238E27FC236}">
                          <a16:creationId xmlns:a16="http://schemas.microsoft.com/office/drawing/2014/main" id="{361EF146-3B13-4B5D-BAFA-86FCB48AE3D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972" name="Group 1971">
                    <a:extLst>
                      <a:ext uri="{FF2B5EF4-FFF2-40B4-BE49-F238E27FC236}">
                        <a16:creationId xmlns:a16="http://schemas.microsoft.com/office/drawing/2014/main" id="{93CC7F41-2C6A-4B98-9AAB-68459F1FC7A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4">
                  <xdr:nvSpPr>
                    <xdr:cNvPr id="1973" name="Rectangle: Rounded Corners 1972">
                      <a:extLst>
                        <a:ext uri="{FF2B5EF4-FFF2-40B4-BE49-F238E27FC236}">
                          <a16:creationId xmlns:a16="http://schemas.microsoft.com/office/drawing/2014/main" id="{94AA240D-26FB-45D0-A7F6-5F2BF0D3DD9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1F2AB0-9BAE-4F93-8DE7-97BF7B758C90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4">
                  <xdr:nvSpPr>
                    <xdr:cNvPr id="1974" name="Rectangle: Rounded Corners 1973">
                      <a:extLst>
                        <a:ext uri="{FF2B5EF4-FFF2-40B4-BE49-F238E27FC236}">
                          <a16:creationId xmlns:a16="http://schemas.microsoft.com/office/drawing/2014/main" id="{75679E18-1484-43AF-8DEA-56F9DF709F1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C2EFBD9-A159-4CBA-8FD8-361C1E69AB7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1975" name="Rectangle: Rounded Corners 1974">
                      <a:extLst>
                        <a:ext uri="{FF2B5EF4-FFF2-40B4-BE49-F238E27FC236}">
                          <a16:creationId xmlns:a16="http://schemas.microsoft.com/office/drawing/2014/main" id="{30FECB7B-C459-4AB2-9CE2-8BDDDCE0DA6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967" name="Rectangle: Rounded Corners 1966">
                  <a:extLst>
                    <a:ext uri="{FF2B5EF4-FFF2-40B4-BE49-F238E27FC236}">
                      <a16:creationId xmlns:a16="http://schemas.microsoft.com/office/drawing/2014/main" id="{8FB20470-C4BA-466B-A805-154F4E14875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963" name="Straight Connector 1962">
                <a:extLst>
                  <a:ext uri="{FF2B5EF4-FFF2-40B4-BE49-F238E27FC236}">
                    <a16:creationId xmlns:a16="http://schemas.microsoft.com/office/drawing/2014/main" id="{25443761-C669-47AE-8C44-881373246D0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64" name="Straight Connector 1963">
                <a:extLst>
                  <a:ext uri="{FF2B5EF4-FFF2-40B4-BE49-F238E27FC236}">
                    <a16:creationId xmlns:a16="http://schemas.microsoft.com/office/drawing/2014/main" id="{308B2ABC-BE1B-4B2A-9E3B-0AD346C6270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65" name="Straight Connector 1964">
                <a:extLst>
                  <a:ext uri="{FF2B5EF4-FFF2-40B4-BE49-F238E27FC236}">
                    <a16:creationId xmlns:a16="http://schemas.microsoft.com/office/drawing/2014/main" id="{632CBEDF-1EA6-4F0C-99F0-2B156A3506F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961" name="Rectangle: Rounded Corners 1960">
              <a:extLst>
                <a:ext uri="{FF2B5EF4-FFF2-40B4-BE49-F238E27FC236}">
                  <a16:creationId xmlns:a16="http://schemas.microsoft.com/office/drawing/2014/main" id="{6BFAA55F-DB89-4D04-8C4D-700583EF3A0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959" name="Rectangle: Rounded Corners 1958">
            <a:extLst>
              <a:ext uri="{FF2B5EF4-FFF2-40B4-BE49-F238E27FC236}">
                <a16:creationId xmlns:a16="http://schemas.microsoft.com/office/drawing/2014/main" id="{22F15B3D-0242-4C9D-A2AD-DADF45419B8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59</xdr:row>
      <xdr:rowOff>79367</xdr:rowOff>
    </xdr:from>
    <xdr:to>
      <xdr:col>0</xdr:col>
      <xdr:colOff>8041143</xdr:colOff>
      <xdr:row>59</xdr:row>
      <xdr:rowOff>527410</xdr:rowOff>
    </xdr:to>
    <xdr:grpSp>
      <xdr:nvGrpSpPr>
        <xdr:cNvPr id="1983" name="Group 1982">
          <a:extLst>
            <a:ext uri="{FF2B5EF4-FFF2-40B4-BE49-F238E27FC236}">
              <a16:creationId xmlns:a16="http://schemas.microsoft.com/office/drawing/2014/main" id="{1D5DEB58-8128-4E51-9BC3-137E8569A5BB}"/>
            </a:ext>
          </a:extLst>
        </xdr:cNvPr>
        <xdr:cNvGrpSpPr/>
      </xdr:nvGrpSpPr>
      <xdr:grpSpPr>
        <a:xfrm>
          <a:off x="10947690057" y="313506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1984" name="Group 1983">
            <a:extLst>
              <a:ext uri="{FF2B5EF4-FFF2-40B4-BE49-F238E27FC236}">
                <a16:creationId xmlns:a16="http://schemas.microsoft.com/office/drawing/2014/main" id="{4CEA89B8-8811-4794-BB9E-9C647A17C6D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1986" name="Group 1985">
              <a:extLst>
                <a:ext uri="{FF2B5EF4-FFF2-40B4-BE49-F238E27FC236}">
                  <a16:creationId xmlns:a16="http://schemas.microsoft.com/office/drawing/2014/main" id="{747E66F6-6954-4D74-ABE8-61DA962A527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988" name="Group 1987">
                <a:extLst>
                  <a:ext uri="{FF2B5EF4-FFF2-40B4-BE49-F238E27FC236}">
                    <a16:creationId xmlns:a16="http://schemas.microsoft.com/office/drawing/2014/main" id="{27CF617D-CD0F-4D3E-894C-1F907ADEE73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992" name="Group 1991">
                  <a:extLst>
                    <a:ext uri="{FF2B5EF4-FFF2-40B4-BE49-F238E27FC236}">
                      <a16:creationId xmlns:a16="http://schemas.microsoft.com/office/drawing/2014/main" id="{F4A7EA27-4615-40C0-BD87-F012E24462B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994" name="Rectangle: Rounded Corners 1993">
                    <a:extLst>
                      <a:ext uri="{FF2B5EF4-FFF2-40B4-BE49-F238E27FC236}">
                        <a16:creationId xmlns:a16="http://schemas.microsoft.com/office/drawing/2014/main" id="{98C97574-FF2A-4EEC-9B42-3B2DFECB134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995" name="Group 1994">
                    <a:extLst>
                      <a:ext uri="{FF2B5EF4-FFF2-40B4-BE49-F238E27FC236}">
                        <a16:creationId xmlns:a16="http://schemas.microsoft.com/office/drawing/2014/main" id="{C7C0843A-6A5B-43E7-8F04-1C0D13694230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55">
                  <xdr:nvSpPr>
                    <xdr:cNvPr id="2005" name="Rectangle: Rounded Corners 2004">
                      <a:extLst>
                        <a:ext uri="{FF2B5EF4-FFF2-40B4-BE49-F238E27FC236}">
                          <a16:creationId xmlns:a16="http://schemas.microsoft.com/office/drawing/2014/main" id="{D22CB8A3-6088-4ECA-AA80-B85BF9873D3F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563FEE-B5CD-43C1-B164-48AF5BC23FE8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7,140,000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06" name="Rectangle: Rounded Corners 2005">
                      <a:extLst>
                        <a:ext uri="{FF2B5EF4-FFF2-40B4-BE49-F238E27FC236}">
                          <a16:creationId xmlns:a16="http://schemas.microsoft.com/office/drawing/2014/main" id="{8B96CB34-B389-41AE-89A9-62E8B5889A1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5">
                  <xdr:nvSpPr>
                    <xdr:cNvPr id="2007" name="Rectangle: Rounded Corners 2006">
                      <a:extLst>
                        <a:ext uri="{FF2B5EF4-FFF2-40B4-BE49-F238E27FC236}">
                          <a16:creationId xmlns:a16="http://schemas.microsoft.com/office/drawing/2014/main" id="{E6A7BD92-F983-4D1F-94BE-946C2C45AD5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113724E-7D36-4DEB-9EC7-F89CA8AB098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103-139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08" name="Rectangle: Rounded Corners 2007">
                      <a:extLst>
                        <a:ext uri="{FF2B5EF4-FFF2-40B4-BE49-F238E27FC236}">
                          <a16:creationId xmlns:a16="http://schemas.microsoft.com/office/drawing/2014/main" id="{4EB1A2A5-CA35-46AE-A2DC-E6FF4890754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5">
                <xdr:nvSpPr>
                  <xdr:cNvPr id="1996" name="Rectangle: Rounded Corners 1995">
                    <a:extLst>
                      <a:ext uri="{FF2B5EF4-FFF2-40B4-BE49-F238E27FC236}">
                        <a16:creationId xmlns:a16="http://schemas.microsoft.com/office/drawing/2014/main" id="{9121DD2A-CB1D-478A-9195-18BF26F8DFC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60B2183-C691-4235-863A-25DCED8418D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75-50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1997" name="Group 1996">
                    <a:extLst>
                      <a:ext uri="{FF2B5EF4-FFF2-40B4-BE49-F238E27FC236}">
                        <a16:creationId xmlns:a16="http://schemas.microsoft.com/office/drawing/2014/main" id="{1D3B8146-0E25-48CE-8A1B-AB4FF7CF63D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4644" cy="341949"/>
                    <a:chOff x="11023087448" y="797868"/>
                    <a:chExt cx="1754644" cy="341949"/>
                  </a:xfrm>
                </xdr:grpSpPr>
                <xdr:sp macro="" textlink="Data!J55">
                  <xdr:nvSpPr>
                    <xdr:cNvPr id="2002" name="Rectangle: Rounded Corners 2001">
                      <a:extLst>
                        <a:ext uri="{FF2B5EF4-FFF2-40B4-BE49-F238E27FC236}">
                          <a16:creationId xmlns:a16="http://schemas.microsoft.com/office/drawing/2014/main" id="{9B845F70-32AC-4EB6-8BF9-0A020425657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9BDBB0F-13F3-4863-8B2C-477719D9493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2,200,000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5">
                  <xdr:nvSpPr>
                    <xdr:cNvPr id="2003" name="Rectangle: Rounded Corners 2002">
                      <a:extLst>
                        <a:ext uri="{FF2B5EF4-FFF2-40B4-BE49-F238E27FC236}">
                          <a16:creationId xmlns:a16="http://schemas.microsoft.com/office/drawing/2014/main" id="{18E94246-E654-47D2-898D-5821A4B64D29}"/>
                        </a:ext>
                      </a:extLst>
                    </xdr:cNvPr>
                    <xdr:cNvSpPr/>
                  </xdr:nvSpPr>
                  <xdr:spPr>
                    <a:xfrm>
                      <a:off x="11024025026" y="873117"/>
                      <a:ext cx="8170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FC5769F-8684-4803-926B-7F0E31A432D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3203-75A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04" name="Rectangle: Rounded Corners 2003">
                      <a:extLst>
                        <a:ext uri="{FF2B5EF4-FFF2-40B4-BE49-F238E27FC236}">
                          <a16:creationId xmlns:a16="http://schemas.microsoft.com/office/drawing/2014/main" id="{B51D54E7-B83B-4E9F-9FCA-2370A327F86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1998" name="Group 1997">
                    <a:extLst>
                      <a:ext uri="{FF2B5EF4-FFF2-40B4-BE49-F238E27FC236}">
                        <a16:creationId xmlns:a16="http://schemas.microsoft.com/office/drawing/2014/main" id="{21C25AF6-CBC3-43A6-BC18-0C9D6FF5042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5">
                  <xdr:nvSpPr>
                    <xdr:cNvPr id="1999" name="Rectangle: Rounded Corners 1998">
                      <a:extLst>
                        <a:ext uri="{FF2B5EF4-FFF2-40B4-BE49-F238E27FC236}">
                          <a16:creationId xmlns:a16="http://schemas.microsoft.com/office/drawing/2014/main" id="{D953F400-BEEB-47EB-80F7-050C692FE88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B47C3E7-1C93-4484-9034-118F49331E2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5">
                  <xdr:nvSpPr>
                    <xdr:cNvPr id="2000" name="Rectangle: Rounded Corners 1999">
                      <a:extLst>
                        <a:ext uri="{FF2B5EF4-FFF2-40B4-BE49-F238E27FC236}">
                          <a16:creationId xmlns:a16="http://schemas.microsoft.com/office/drawing/2014/main" id="{C2AAC712-48AC-4225-938B-F8FCDCBBBA7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146698D-BD7A-41FD-87A3-FA9F250B6E2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01" name="Rectangle: Rounded Corners 2000">
                      <a:extLst>
                        <a:ext uri="{FF2B5EF4-FFF2-40B4-BE49-F238E27FC236}">
                          <a16:creationId xmlns:a16="http://schemas.microsoft.com/office/drawing/2014/main" id="{99572A64-153A-42E2-BAE9-CE9B86072E7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993" name="Rectangle: Rounded Corners 1992">
                  <a:extLst>
                    <a:ext uri="{FF2B5EF4-FFF2-40B4-BE49-F238E27FC236}">
                      <a16:creationId xmlns:a16="http://schemas.microsoft.com/office/drawing/2014/main" id="{94FCFD4C-296D-4C5A-B749-E8525B50955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989" name="Straight Connector 1988">
                <a:extLst>
                  <a:ext uri="{FF2B5EF4-FFF2-40B4-BE49-F238E27FC236}">
                    <a16:creationId xmlns:a16="http://schemas.microsoft.com/office/drawing/2014/main" id="{1C0EDAED-B0BE-4825-9C02-8BFD9B3B2EB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90" name="Straight Connector 1989">
                <a:extLst>
                  <a:ext uri="{FF2B5EF4-FFF2-40B4-BE49-F238E27FC236}">
                    <a16:creationId xmlns:a16="http://schemas.microsoft.com/office/drawing/2014/main" id="{F1ADD95E-0B87-419D-A0BE-9AA087CE3F0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91" name="Straight Connector 1990">
                <a:extLst>
                  <a:ext uri="{FF2B5EF4-FFF2-40B4-BE49-F238E27FC236}">
                    <a16:creationId xmlns:a16="http://schemas.microsoft.com/office/drawing/2014/main" id="{4548A802-8AFA-4104-B391-8CBFD7FAF57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987" name="Rectangle: Rounded Corners 1986">
              <a:extLst>
                <a:ext uri="{FF2B5EF4-FFF2-40B4-BE49-F238E27FC236}">
                  <a16:creationId xmlns:a16="http://schemas.microsoft.com/office/drawing/2014/main" id="{B1F05A23-043C-4063-AAC6-822B081EBAB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1985" name="Rectangle: Rounded Corners 1984">
            <a:extLst>
              <a:ext uri="{FF2B5EF4-FFF2-40B4-BE49-F238E27FC236}">
                <a16:creationId xmlns:a16="http://schemas.microsoft.com/office/drawing/2014/main" id="{512B510D-AC94-4915-8195-5D2E548EA19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60</xdr:row>
      <xdr:rowOff>79367</xdr:rowOff>
    </xdr:from>
    <xdr:to>
      <xdr:col>0</xdr:col>
      <xdr:colOff>8041143</xdr:colOff>
      <xdr:row>60</xdr:row>
      <xdr:rowOff>527410</xdr:rowOff>
    </xdr:to>
    <xdr:grpSp>
      <xdr:nvGrpSpPr>
        <xdr:cNvPr id="2009" name="Group 2008">
          <a:extLst>
            <a:ext uri="{FF2B5EF4-FFF2-40B4-BE49-F238E27FC236}">
              <a16:creationId xmlns:a16="http://schemas.microsoft.com/office/drawing/2014/main" id="{DCF96F37-3AF9-4F0A-A4B7-978AC3412034}"/>
            </a:ext>
          </a:extLst>
        </xdr:cNvPr>
        <xdr:cNvGrpSpPr/>
      </xdr:nvGrpSpPr>
      <xdr:grpSpPr>
        <a:xfrm>
          <a:off x="10947690057" y="318899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010" name="Group 2009">
            <a:extLst>
              <a:ext uri="{FF2B5EF4-FFF2-40B4-BE49-F238E27FC236}">
                <a16:creationId xmlns:a16="http://schemas.microsoft.com/office/drawing/2014/main" id="{7E2E8CEE-41F1-4DF2-B3DC-6F1FC6F8C23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012" name="Group 2011">
              <a:extLst>
                <a:ext uri="{FF2B5EF4-FFF2-40B4-BE49-F238E27FC236}">
                  <a16:creationId xmlns:a16="http://schemas.microsoft.com/office/drawing/2014/main" id="{F76F2F2B-D85B-4939-A4F1-D3A2EF3FC3B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014" name="Group 2013">
                <a:extLst>
                  <a:ext uri="{FF2B5EF4-FFF2-40B4-BE49-F238E27FC236}">
                    <a16:creationId xmlns:a16="http://schemas.microsoft.com/office/drawing/2014/main" id="{F44D40DA-6432-44FC-B580-4841D93584F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018" name="Group 2017">
                  <a:extLst>
                    <a:ext uri="{FF2B5EF4-FFF2-40B4-BE49-F238E27FC236}">
                      <a16:creationId xmlns:a16="http://schemas.microsoft.com/office/drawing/2014/main" id="{1D26DA58-7144-4553-9586-EB5D56B5C5B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020" name="Rectangle: Rounded Corners 2019">
                    <a:extLst>
                      <a:ext uri="{FF2B5EF4-FFF2-40B4-BE49-F238E27FC236}">
                        <a16:creationId xmlns:a16="http://schemas.microsoft.com/office/drawing/2014/main" id="{03E53AD6-9417-4609-83CD-8DF1074AE69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021" name="Group 2020">
                    <a:extLst>
                      <a:ext uri="{FF2B5EF4-FFF2-40B4-BE49-F238E27FC236}">
                        <a16:creationId xmlns:a16="http://schemas.microsoft.com/office/drawing/2014/main" id="{FD77267C-203C-43EB-AFAE-6257F9E7BCD7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56">
                  <xdr:nvSpPr>
                    <xdr:cNvPr id="2031" name="Rectangle: Rounded Corners 2030">
                      <a:extLst>
                        <a:ext uri="{FF2B5EF4-FFF2-40B4-BE49-F238E27FC236}">
                          <a16:creationId xmlns:a16="http://schemas.microsoft.com/office/drawing/2014/main" id="{DD4AC5D7-4C43-49B4-8CCC-70CD7E2CAD50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025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09B3423-48EE-4870-BF35-AA4A1076A97D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7,850,000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32" name="Rectangle: Rounded Corners 2031">
                      <a:extLst>
                        <a:ext uri="{FF2B5EF4-FFF2-40B4-BE49-F238E27FC236}">
                          <a16:creationId xmlns:a16="http://schemas.microsoft.com/office/drawing/2014/main" id="{5B9ADA33-7A0C-44B5-A7DC-29FF69BF22B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6">
                  <xdr:nvSpPr>
                    <xdr:cNvPr id="2033" name="Rectangle: Rounded Corners 2032">
                      <a:extLst>
                        <a:ext uri="{FF2B5EF4-FFF2-40B4-BE49-F238E27FC236}">
                          <a16:creationId xmlns:a16="http://schemas.microsoft.com/office/drawing/2014/main" id="{98F13F1C-1C98-4CE8-8059-D9E6148AD8C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71EBDC-3EAF-4349-A458-33B2E7ED8EA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34" name="Rectangle: Rounded Corners 2033">
                      <a:extLst>
                        <a:ext uri="{FF2B5EF4-FFF2-40B4-BE49-F238E27FC236}">
                          <a16:creationId xmlns:a16="http://schemas.microsoft.com/office/drawing/2014/main" id="{27CF7050-9D5A-45E5-A472-88107702BC2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6">
                <xdr:nvSpPr>
                  <xdr:cNvPr id="2022" name="Rectangle: Rounded Corners 2021">
                    <a:extLst>
                      <a:ext uri="{FF2B5EF4-FFF2-40B4-BE49-F238E27FC236}">
                        <a16:creationId xmlns:a16="http://schemas.microsoft.com/office/drawing/2014/main" id="{049F6951-45E6-4FA4-8264-75B5A3E3113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577964F-D516-4916-94CA-A230551E35D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100-75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023" name="Group 2022">
                    <a:extLst>
                      <a:ext uri="{FF2B5EF4-FFF2-40B4-BE49-F238E27FC236}">
                        <a16:creationId xmlns:a16="http://schemas.microsoft.com/office/drawing/2014/main" id="{1041125E-9A16-4D95-92DC-6EFD7A1B0B8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4643" cy="341949"/>
                    <a:chOff x="11023087448" y="797868"/>
                    <a:chExt cx="1754643" cy="341949"/>
                  </a:xfrm>
                </xdr:grpSpPr>
                <xdr:sp macro="" textlink="Data!J56">
                  <xdr:nvSpPr>
                    <xdr:cNvPr id="2028" name="Rectangle: Rounded Corners 2027">
                      <a:extLst>
                        <a:ext uri="{FF2B5EF4-FFF2-40B4-BE49-F238E27FC236}">
                          <a16:creationId xmlns:a16="http://schemas.microsoft.com/office/drawing/2014/main" id="{DC3CF131-FD85-4E7F-BF21-3512ABCFD5D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35008A-EF03-4F2B-96EE-065CB9EE675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2,490,000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6">
                  <xdr:nvSpPr>
                    <xdr:cNvPr id="2029" name="Rectangle: Rounded Corners 2028">
                      <a:extLst>
                        <a:ext uri="{FF2B5EF4-FFF2-40B4-BE49-F238E27FC236}">
                          <a16:creationId xmlns:a16="http://schemas.microsoft.com/office/drawing/2014/main" id="{0A342E0F-85AC-4082-9A8C-D5E90B446E8C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333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C22199-89D9-417F-8086-81552DEC2AB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3203-100A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30" name="Rectangle: Rounded Corners 2029">
                      <a:extLst>
                        <a:ext uri="{FF2B5EF4-FFF2-40B4-BE49-F238E27FC236}">
                          <a16:creationId xmlns:a16="http://schemas.microsoft.com/office/drawing/2014/main" id="{7911C3EE-AA88-47BD-9DEF-B55977BC4C1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024" name="Group 2023">
                    <a:extLst>
                      <a:ext uri="{FF2B5EF4-FFF2-40B4-BE49-F238E27FC236}">
                        <a16:creationId xmlns:a16="http://schemas.microsoft.com/office/drawing/2014/main" id="{34DA755A-48A5-4C28-9943-B79877F6011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6">
                  <xdr:nvSpPr>
                    <xdr:cNvPr id="2025" name="Rectangle: Rounded Corners 2024">
                      <a:extLst>
                        <a:ext uri="{FF2B5EF4-FFF2-40B4-BE49-F238E27FC236}">
                          <a16:creationId xmlns:a16="http://schemas.microsoft.com/office/drawing/2014/main" id="{B9AA54E9-1390-490B-956A-CE0DEC255B1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3F64C44-CED9-49C6-8806-EF51A4AF5A9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6">
                  <xdr:nvSpPr>
                    <xdr:cNvPr id="2026" name="Rectangle: Rounded Corners 2025">
                      <a:extLst>
                        <a:ext uri="{FF2B5EF4-FFF2-40B4-BE49-F238E27FC236}">
                          <a16:creationId xmlns:a16="http://schemas.microsoft.com/office/drawing/2014/main" id="{160BB709-25FB-44F3-AEC4-13C1C53E4FC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6CDAD5C-DD34-4132-9871-1A91B4407D6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27" name="Rectangle: Rounded Corners 2026">
                      <a:extLst>
                        <a:ext uri="{FF2B5EF4-FFF2-40B4-BE49-F238E27FC236}">
                          <a16:creationId xmlns:a16="http://schemas.microsoft.com/office/drawing/2014/main" id="{D108AE4A-2F63-4793-9F92-5B13BB9BCA6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019" name="Rectangle: Rounded Corners 2018">
                  <a:extLst>
                    <a:ext uri="{FF2B5EF4-FFF2-40B4-BE49-F238E27FC236}">
                      <a16:creationId xmlns:a16="http://schemas.microsoft.com/office/drawing/2014/main" id="{731E5108-A950-4725-80E2-759C0C42DEA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015" name="Straight Connector 2014">
                <a:extLst>
                  <a:ext uri="{FF2B5EF4-FFF2-40B4-BE49-F238E27FC236}">
                    <a16:creationId xmlns:a16="http://schemas.microsoft.com/office/drawing/2014/main" id="{998EC912-3BC0-47CC-A212-57586636E7E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16" name="Straight Connector 2015">
                <a:extLst>
                  <a:ext uri="{FF2B5EF4-FFF2-40B4-BE49-F238E27FC236}">
                    <a16:creationId xmlns:a16="http://schemas.microsoft.com/office/drawing/2014/main" id="{64CBE6C8-76EF-44FD-B432-3E82401F6BA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17" name="Straight Connector 2016">
                <a:extLst>
                  <a:ext uri="{FF2B5EF4-FFF2-40B4-BE49-F238E27FC236}">
                    <a16:creationId xmlns:a16="http://schemas.microsoft.com/office/drawing/2014/main" id="{FF8CF6AD-B3E0-4188-BDAF-9124A96F393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013" name="Rectangle: Rounded Corners 2012">
              <a:extLst>
                <a:ext uri="{FF2B5EF4-FFF2-40B4-BE49-F238E27FC236}">
                  <a16:creationId xmlns:a16="http://schemas.microsoft.com/office/drawing/2014/main" id="{27C3E5AA-4F34-4983-8CF8-B117600537E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011" name="Rectangle: Rounded Corners 2010">
            <a:extLst>
              <a:ext uri="{FF2B5EF4-FFF2-40B4-BE49-F238E27FC236}">
                <a16:creationId xmlns:a16="http://schemas.microsoft.com/office/drawing/2014/main" id="{976D0F2D-A4AD-4B4B-B9A8-8F56E0D3746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61</xdr:row>
      <xdr:rowOff>79367</xdr:rowOff>
    </xdr:from>
    <xdr:to>
      <xdr:col>0</xdr:col>
      <xdr:colOff>8041143</xdr:colOff>
      <xdr:row>61</xdr:row>
      <xdr:rowOff>527410</xdr:rowOff>
    </xdr:to>
    <xdr:grpSp>
      <xdr:nvGrpSpPr>
        <xdr:cNvPr id="2035" name="Group 2034">
          <a:extLst>
            <a:ext uri="{FF2B5EF4-FFF2-40B4-BE49-F238E27FC236}">
              <a16:creationId xmlns:a16="http://schemas.microsoft.com/office/drawing/2014/main" id="{095413F9-1DF3-4688-B9E4-698C167548C4}"/>
            </a:ext>
          </a:extLst>
        </xdr:cNvPr>
        <xdr:cNvGrpSpPr/>
      </xdr:nvGrpSpPr>
      <xdr:grpSpPr>
        <a:xfrm>
          <a:off x="10947690057" y="324291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036" name="Group 2035">
            <a:extLst>
              <a:ext uri="{FF2B5EF4-FFF2-40B4-BE49-F238E27FC236}">
                <a16:creationId xmlns:a16="http://schemas.microsoft.com/office/drawing/2014/main" id="{213FCFA2-F39E-41F4-BA78-4AB554BED74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038" name="Group 2037">
              <a:extLst>
                <a:ext uri="{FF2B5EF4-FFF2-40B4-BE49-F238E27FC236}">
                  <a16:creationId xmlns:a16="http://schemas.microsoft.com/office/drawing/2014/main" id="{CF45F842-FFED-489A-830D-7D3AB10B10F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040" name="Group 2039">
                <a:extLst>
                  <a:ext uri="{FF2B5EF4-FFF2-40B4-BE49-F238E27FC236}">
                    <a16:creationId xmlns:a16="http://schemas.microsoft.com/office/drawing/2014/main" id="{8CEC2D7E-35D7-42FA-8E37-801557F5A74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044" name="Group 2043">
                  <a:extLst>
                    <a:ext uri="{FF2B5EF4-FFF2-40B4-BE49-F238E27FC236}">
                      <a16:creationId xmlns:a16="http://schemas.microsoft.com/office/drawing/2014/main" id="{9AC5079E-400A-43A1-B8BE-5BF72AAFA1F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046" name="Rectangle: Rounded Corners 2045">
                    <a:extLst>
                      <a:ext uri="{FF2B5EF4-FFF2-40B4-BE49-F238E27FC236}">
                        <a16:creationId xmlns:a16="http://schemas.microsoft.com/office/drawing/2014/main" id="{AACF7395-910E-4500-9712-279F3E6BDE5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047" name="Group 2046">
                    <a:extLst>
                      <a:ext uri="{FF2B5EF4-FFF2-40B4-BE49-F238E27FC236}">
                        <a16:creationId xmlns:a16="http://schemas.microsoft.com/office/drawing/2014/main" id="{4D29B973-FAFA-4D55-B9A0-ECB916FDD64C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57">
                  <xdr:nvSpPr>
                    <xdr:cNvPr id="2057" name="Rectangle: Rounded Corners 2056">
                      <a:extLst>
                        <a:ext uri="{FF2B5EF4-FFF2-40B4-BE49-F238E27FC236}">
                          <a16:creationId xmlns:a16="http://schemas.microsoft.com/office/drawing/2014/main" id="{D0F7B6C5-406B-4745-A059-AFF0203DD4DC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26E04D5-08D6-4DD3-BF40-7AAC79796639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10,680,000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58" name="Rectangle: Rounded Corners 2057">
                      <a:extLst>
                        <a:ext uri="{FF2B5EF4-FFF2-40B4-BE49-F238E27FC236}">
                          <a16:creationId xmlns:a16="http://schemas.microsoft.com/office/drawing/2014/main" id="{BD82DFE2-CBFA-4F2F-8BA1-F86A9385331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7">
                  <xdr:nvSpPr>
                    <xdr:cNvPr id="2059" name="Rectangle: Rounded Corners 2058">
                      <a:extLst>
                        <a:ext uri="{FF2B5EF4-FFF2-40B4-BE49-F238E27FC236}">
                          <a16:creationId xmlns:a16="http://schemas.microsoft.com/office/drawing/2014/main" id="{B167BB3B-DEE1-4B93-ADD2-0A23D2F1A0D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EF870FA-74CD-431E-BF61-45C6146DF1C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60" name="Rectangle: Rounded Corners 2059">
                      <a:extLst>
                        <a:ext uri="{FF2B5EF4-FFF2-40B4-BE49-F238E27FC236}">
                          <a16:creationId xmlns:a16="http://schemas.microsoft.com/office/drawing/2014/main" id="{460482DE-6CEB-4B89-85BE-1BB32E7C4D1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7">
                <xdr:nvSpPr>
                  <xdr:cNvPr id="2048" name="Rectangle: Rounded Corners 2047">
                    <a:extLst>
                      <a:ext uri="{FF2B5EF4-FFF2-40B4-BE49-F238E27FC236}">
                        <a16:creationId xmlns:a16="http://schemas.microsoft.com/office/drawing/2014/main" id="{470A4D80-30D1-43E7-AA22-11556B01B98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5A21440-ACD0-4052-97BC-4278C5CF884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125-100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049" name="Group 2048">
                    <a:extLst>
                      <a:ext uri="{FF2B5EF4-FFF2-40B4-BE49-F238E27FC236}">
                        <a16:creationId xmlns:a16="http://schemas.microsoft.com/office/drawing/2014/main" id="{51F28CB0-0E49-4D69-BC4C-2276B2D175D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4" cy="341949"/>
                    <a:chOff x="11023087448" y="797868"/>
                    <a:chExt cx="1777094" cy="341949"/>
                  </a:xfrm>
                </xdr:grpSpPr>
                <xdr:sp macro="" textlink="Data!J57">
                  <xdr:nvSpPr>
                    <xdr:cNvPr id="2054" name="Rectangle: Rounded Corners 2053">
                      <a:extLst>
                        <a:ext uri="{FF2B5EF4-FFF2-40B4-BE49-F238E27FC236}">
                          <a16:creationId xmlns:a16="http://schemas.microsoft.com/office/drawing/2014/main" id="{117CB9DC-6CC8-4911-8C39-4E9D2CA4244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27ADEF-27E9-4466-8A40-C4D108B02C5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3,150,000</a:t>
                      </a:fld>
                      <a:endParaRPr lang="en-US" sz="6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7">
                  <xdr:nvSpPr>
                    <xdr:cNvPr id="2055" name="Rectangle: Rounded Corners 2054">
                      <a:extLst>
                        <a:ext uri="{FF2B5EF4-FFF2-40B4-BE49-F238E27FC236}">
                          <a16:creationId xmlns:a16="http://schemas.microsoft.com/office/drawing/2014/main" id="{B27110DF-A21F-457C-A03B-0F4EA4980373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5581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33206C-83FA-46C8-B564-6E0FDA9F8EA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3203-125A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56" name="Rectangle: Rounded Corners 2055">
                      <a:extLst>
                        <a:ext uri="{FF2B5EF4-FFF2-40B4-BE49-F238E27FC236}">
                          <a16:creationId xmlns:a16="http://schemas.microsoft.com/office/drawing/2014/main" id="{72BEB0C8-4860-4C02-BBE8-5F11BFBC833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050" name="Group 2049">
                    <a:extLst>
                      <a:ext uri="{FF2B5EF4-FFF2-40B4-BE49-F238E27FC236}">
                        <a16:creationId xmlns:a16="http://schemas.microsoft.com/office/drawing/2014/main" id="{1EE3BE3B-D90C-4F8F-A263-515D7365B9A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7">
                  <xdr:nvSpPr>
                    <xdr:cNvPr id="2051" name="Rectangle: Rounded Corners 2050">
                      <a:extLst>
                        <a:ext uri="{FF2B5EF4-FFF2-40B4-BE49-F238E27FC236}">
                          <a16:creationId xmlns:a16="http://schemas.microsoft.com/office/drawing/2014/main" id="{0C9566EF-5235-4DB6-ADBF-319BBC55AA9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5EB61B-1AD4-446E-922F-1714CB91190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7">
                  <xdr:nvSpPr>
                    <xdr:cNvPr id="2052" name="Rectangle: Rounded Corners 2051">
                      <a:extLst>
                        <a:ext uri="{FF2B5EF4-FFF2-40B4-BE49-F238E27FC236}">
                          <a16:creationId xmlns:a16="http://schemas.microsoft.com/office/drawing/2014/main" id="{80278FE0-1EC8-425E-9E74-07D111B13C2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36928D6-7B51-4750-9739-B8E1411CE69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53" name="Rectangle: Rounded Corners 2052">
                      <a:extLst>
                        <a:ext uri="{FF2B5EF4-FFF2-40B4-BE49-F238E27FC236}">
                          <a16:creationId xmlns:a16="http://schemas.microsoft.com/office/drawing/2014/main" id="{AA43831D-634C-46FA-A465-4FC27F8FA05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045" name="Rectangle: Rounded Corners 2044">
                  <a:extLst>
                    <a:ext uri="{FF2B5EF4-FFF2-40B4-BE49-F238E27FC236}">
                      <a16:creationId xmlns:a16="http://schemas.microsoft.com/office/drawing/2014/main" id="{62EBB972-7FCC-47AC-A050-9E3C9B85B8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041" name="Straight Connector 2040">
                <a:extLst>
                  <a:ext uri="{FF2B5EF4-FFF2-40B4-BE49-F238E27FC236}">
                    <a16:creationId xmlns:a16="http://schemas.microsoft.com/office/drawing/2014/main" id="{E563C9AE-A3FE-4DCA-846B-08E66FD6970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42" name="Straight Connector 2041">
                <a:extLst>
                  <a:ext uri="{FF2B5EF4-FFF2-40B4-BE49-F238E27FC236}">
                    <a16:creationId xmlns:a16="http://schemas.microsoft.com/office/drawing/2014/main" id="{8CEEB6EE-112B-4509-95A0-6B1A3690350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43" name="Straight Connector 2042">
                <a:extLst>
                  <a:ext uri="{FF2B5EF4-FFF2-40B4-BE49-F238E27FC236}">
                    <a16:creationId xmlns:a16="http://schemas.microsoft.com/office/drawing/2014/main" id="{5D08D72D-BE33-4985-85A8-40085E5A895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039" name="Rectangle: Rounded Corners 2038">
              <a:extLst>
                <a:ext uri="{FF2B5EF4-FFF2-40B4-BE49-F238E27FC236}">
                  <a16:creationId xmlns:a16="http://schemas.microsoft.com/office/drawing/2014/main" id="{A56F9197-01EE-48B4-B36D-5E0568942A3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037" name="Rectangle: Rounded Corners 2036">
            <a:extLst>
              <a:ext uri="{FF2B5EF4-FFF2-40B4-BE49-F238E27FC236}">
                <a16:creationId xmlns:a16="http://schemas.microsoft.com/office/drawing/2014/main" id="{FDA8D0D6-EC81-4667-8E22-29BF798EE74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62</xdr:row>
      <xdr:rowOff>79367</xdr:rowOff>
    </xdr:from>
    <xdr:to>
      <xdr:col>0</xdr:col>
      <xdr:colOff>8041143</xdr:colOff>
      <xdr:row>62</xdr:row>
      <xdr:rowOff>527410</xdr:rowOff>
    </xdr:to>
    <xdr:grpSp>
      <xdr:nvGrpSpPr>
        <xdr:cNvPr id="2061" name="Group 2060">
          <a:extLst>
            <a:ext uri="{FF2B5EF4-FFF2-40B4-BE49-F238E27FC236}">
              <a16:creationId xmlns:a16="http://schemas.microsoft.com/office/drawing/2014/main" id="{2BEBEB56-4639-454F-8911-2B6EC6BBA8EA}"/>
            </a:ext>
          </a:extLst>
        </xdr:cNvPr>
        <xdr:cNvGrpSpPr/>
      </xdr:nvGrpSpPr>
      <xdr:grpSpPr>
        <a:xfrm>
          <a:off x="10947690057" y="329684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062" name="Group 2061">
            <a:extLst>
              <a:ext uri="{FF2B5EF4-FFF2-40B4-BE49-F238E27FC236}">
                <a16:creationId xmlns:a16="http://schemas.microsoft.com/office/drawing/2014/main" id="{3D4D8269-97EC-48BE-917C-ACFB5069F64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064" name="Group 2063">
              <a:extLst>
                <a:ext uri="{FF2B5EF4-FFF2-40B4-BE49-F238E27FC236}">
                  <a16:creationId xmlns:a16="http://schemas.microsoft.com/office/drawing/2014/main" id="{A1436368-458E-4E8D-A27F-B18C58530EA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066" name="Group 2065">
                <a:extLst>
                  <a:ext uri="{FF2B5EF4-FFF2-40B4-BE49-F238E27FC236}">
                    <a16:creationId xmlns:a16="http://schemas.microsoft.com/office/drawing/2014/main" id="{332643AE-9F61-4F25-A76F-AFB848C4DAF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070" name="Group 2069">
                  <a:extLst>
                    <a:ext uri="{FF2B5EF4-FFF2-40B4-BE49-F238E27FC236}">
                      <a16:creationId xmlns:a16="http://schemas.microsoft.com/office/drawing/2014/main" id="{6BC5E123-75C0-4A59-9C73-8C8A064E378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072" name="Rectangle: Rounded Corners 2071">
                    <a:extLst>
                      <a:ext uri="{FF2B5EF4-FFF2-40B4-BE49-F238E27FC236}">
                        <a16:creationId xmlns:a16="http://schemas.microsoft.com/office/drawing/2014/main" id="{9A9DCC99-24C1-4A10-A874-4B034393B97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073" name="Group 2072">
                    <a:extLst>
                      <a:ext uri="{FF2B5EF4-FFF2-40B4-BE49-F238E27FC236}">
                        <a16:creationId xmlns:a16="http://schemas.microsoft.com/office/drawing/2014/main" id="{416ECE4C-83F8-43EC-95DD-9EDFE6A508EE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58">
                  <xdr:nvSpPr>
                    <xdr:cNvPr id="2083" name="Rectangle: Rounded Corners 2082">
                      <a:extLst>
                        <a:ext uri="{FF2B5EF4-FFF2-40B4-BE49-F238E27FC236}">
                          <a16:creationId xmlns:a16="http://schemas.microsoft.com/office/drawing/2014/main" id="{23D98CB1-1ABE-4C1D-B59F-DF08D0D78515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025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D16E81-04B4-4F96-9478-7E2BC5B9DBA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11,690,000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84" name="Rectangle: Rounded Corners 2083">
                      <a:extLst>
                        <a:ext uri="{FF2B5EF4-FFF2-40B4-BE49-F238E27FC236}">
                          <a16:creationId xmlns:a16="http://schemas.microsoft.com/office/drawing/2014/main" id="{9B1FA7ED-F362-4DEB-B509-801AA4FE297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8">
                  <xdr:nvSpPr>
                    <xdr:cNvPr id="2085" name="Rectangle: Rounded Corners 2084">
                      <a:extLst>
                        <a:ext uri="{FF2B5EF4-FFF2-40B4-BE49-F238E27FC236}">
                          <a16:creationId xmlns:a16="http://schemas.microsoft.com/office/drawing/2014/main" id="{68A93777-C05E-4CA6-8EE6-675F9DBD756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7218D26-D5D1-46AC-A8E8-F1E196D3BC9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86" name="Rectangle: Rounded Corners 2085">
                      <a:extLst>
                        <a:ext uri="{FF2B5EF4-FFF2-40B4-BE49-F238E27FC236}">
                          <a16:creationId xmlns:a16="http://schemas.microsoft.com/office/drawing/2014/main" id="{D7E3F331-882E-4147-A6B9-5A414FF24E5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8">
                <xdr:nvSpPr>
                  <xdr:cNvPr id="2074" name="Rectangle: Rounded Corners 2073">
                    <a:extLst>
                      <a:ext uri="{FF2B5EF4-FFF2-40B4-BE49-F238E27FC236}">
                        <a16:creationId xmlns:a16="http://schemas.microsoft.com/office/drawing/2014/main" id="{D75263B7-8494-42F1-B9CC-6C107A48903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357A337-5ED1-4298-846B-FADCD1AADFA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150-125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075" name="Group 2074">
                    <a:extLst>
                      <a:ext uri="{FF2B5EF4-FFF2-40B4-BE49-F238E27FC236}">
                        <a16:creationId xmlns:a16="http://schemas.microsoft.com/office/drawing/2014/main" id="{B4A8334D-03A4-44A7-83AF-C1F34FA8F49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6" cy="341949"/>
                    <a:chOff x="11023087448" y="797868"/>
                    <a:chExt cx="1768946" cy="341949"/>
                  </a:xfrm>
                </xdr:grpSpPr>
                <xdr:sp macro="" textlink="Data!J58">
                  <xdr:nvSpPr>
                    <xdr:cNvPr id="2080" name="Rectangle: Rounded Corners 2079">
                      <a:extLst>
                        <a:ext uri="{FF2B5EF4-FFF2-40B4-BE49-F238E27FC236}">
                          <a16:creationId xmlns:a16="http://schemas.microsoft.com/office/drawing/2014/main" id="{CFA11060-34C9-4A4D-A5C5-DA6749A52CD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810AFD-0D21-4A42-A00C-28597DBE6ED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3,550,000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8">
                  <xdr:nvSpPr>
                    <xdr:cNvPr id="2081" name="Rectangle: Rounded Corners 2080">
                      <a:extLst>
                        <a:ext uri="{FF2B5EF4-FFF2-40B4-BE49-F238E27FC236}">
                          <a16:creationId xmlns:a16="http://schemas.microsoft.com/office/drawing/2014/main" id="{C7632E6A-D2AB-437B-8BC8-1E2F2DC5CE2D}"/>
                        </a:ext>
                      </a:extLst>
                    </xdr:cNvPr>
                    <xdr:cNvSpPr/>
                  </xdr:nvSpPr>
                  <xdr:spPr>
                    <a:xfrm>
                      <a:off x="11024008726" y="873117"/>
                      <a:ext cx="84766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88950F-8446-40AC-9DDC-8C2EC5011CD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3203-150A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82" name="Rectangle: Rounded Corners 2081">
                      <a:extLst>
                        <a:ext uri="{FF2B5EF4-FFF2-40B4-BE49-F238E27FC236}">
                          <a16:creationId xmlns:a16="http://schemas.microsoft.com/office/drawing/2014/main" id="{D69EA4DC-5D0E-4C41-B618-80643A0C2D4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076" name="Group 2075">
                    <a:extLst>
                      <a:ext uri="{FF2B5EF4-FFF2-40B4-BE49-F238E27FC236}">
                        <a16:creationId xmlns:a16="http://schemas.microsoft.com/office/drawing/2014/main" id="{A409004C-AA39-4EC1-AD81-97848E1BA91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8">
                  <xdr:nvSpPr>
                    <xdr:cNvPr id="2077" name="Rectangle: Rounded Corners 2076">
                      <a:extLst>
                        <a:ext uri="{FF2B5EF4-FFF2-40B4-BE49-F238E27FC236}">
                          <a16:creationId xmlns:a16="http://schemas.microsoft.com/office/drawing/2014/main" id="{DF0CD994-DED5-42A3-92FD-E62AC87E501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A4230E-6A1A-4B33-BBF2-449512CA1A6C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8">
                  <xdr:nvSpPr>
                    <xdr:cNvPr id="2078" name="Rectangle: Rounded Corners 2077">
                      <a:extLst>
                        <a:ext uri="{FF2B5EF4-FFF2-40B4-BE49-F238E27FC236}">
                          <a16:creationId xmlns:a16="http://schemas.microsoft.com/office/drawing/2014/main" id="{AAF36FED-EE43-4734-9247-2EBF32A43FD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E5273F2-BDBC-44C9-BBCE-AB91F07D4F2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079" name="Rectangle: Rounded Corners 2078">
                      <a:extLst>
                        <a:ext uri="{FF2B5EF4-FFF2-40B4-BE49-F238E27FC236}">
                          <a16:creationId xmlns:a16="http://schemas.microsoft.com/office/drawing/2014/main" id="{F80D0430-B43E-4B48-B1E5-4BA601003C0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071" name="Rectangle: Rounded Corners 2070">
                  <a:extLst>
                    <a:ext uri="{FF2B5EF4-FFF2-40B4-BE49-F238E27FC236}">
                      <a16:creationId xmlns:a16="http://schemas.microsoft.com/office/drawing/2014/main" id="{36E5C7A7-EF1D-455A-B6DE-86E26AD161E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067" name="Straight Connector 2066">
                <a:extLst>
                  <a:ext uri="{FF2B5EF4-FFF2-40B4-BE49-F238E27FC236}">
                    <a16:creationId xmlns:a16="http://schemas.microsoft.com/office/drawing/2014/main" id="{122613B8-3CA9-4ABB-8A18-CCE41DFC762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68" name="Straight Connector 2067">
                <a:extLst>
                  <a:ext uri="{FF2B5EF4-FFF2-40B4-BE49-F238E27FC236}">
                    <a16:creationId xmlns:a16="http://schemas.microsoft.com/office/drawing/2014/main" id="{6EAC2049-BE4A-4D7C-BE36-CC0E414B6DE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69" name="Straight Connector 2068">
                <a:extLst>
                  <a:ext uri="{FF2B5EF4-FFF2-40B4-BE49-F238E27FC236}">
                    <a16:creationId xmlns:a16="http://schemas.microsoft.com/office/drawing/2014/main" id="{0A0DB8B5-E162-4CDA-BF62-AF6EEC30C3B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065" name="Rectangle: Rounded Corners 2064">
              <a:extLst>
                <a:ext uri="{FF2B5EF4-FFF2-40B4-BE49-F238E27FC236}">
                  <a16:creationId xmlns:a16="http://schemas.microsoft.com/office/drawing/2014/main" id="{295CBCA8-E215-4618-A64C-3C25541BAFA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063" name="Rectangle: Rounded Corners 2062">
            <a:extLst>
              <a:ext uri="{FF2B5EF4-FFF2-40B4-BE49-F238E27FC236}">
                <a16:creationId xmlns:a16="http://schemas.microsoft.com/office/drawing/2014/main" id="{0630BD3E-4AF0-492C-9492-2517C47B5D9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63</xdr:row>
      <xdr:rowOff>79367</xdr:rowOff>
    </xdr:from>
    <xdr:to>
      <xdr:col>0</xdr:col>
      <xdr:colOff>8041143</xdr:colOff>
      <xdr:row>63</xdr:row>
      <xdr:rowOff>527410</xdr:rowOff>
    </xdr:to>
    <xdr:grpSp>
      <xdr:nvGrpSpPr>
        <xdr:cNvPr id="2087" name="Group 2086">
          <a:extLst>
            <a:ext uri="{FF2B5EF4-FFF2-40B4-BE49-F238E27FC236}">
              <a16:creationId xmlns:a16="http://schemas.microsoft.com/office/drawing/2014/main" id="{FFF9E6BE-D617-4E31-B6B5-11FB13415060}"/>
            </a:ext>
          </a:extLst>
        </xdr:cNvPr>
        <xdr:cNvGrpSpPr/>
      </xdr:nvGrpSpPr>
      <xdr:grpSpPr>
        <a:xfrm>
          <a:off x="10947690057" y="335077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088" name="Group 2087">
            <a:extLst>
              <a:ext uri="{FF2B5EF4-FFF2-40B4-BE49-F238E27FC236}">
                <a16:creationId xmlns:a16="http://schemas.microsoft.com/office/drawing/2014/main" id="{003CC837-D56B-4982-A87C-971A8B9F503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090" name="Group 2089">
              <a:extLst>
                <a:ext uri="{FF2B5EF4-FFF2-40B4-BE49-F238E27FC236}">
                  <a16:creationId xmlns:a16="http://schemas.microsoft.com/office/drawing/2014/main" id="{2E4A0013-7B6B-4DE9-ADF9-D288DCEEE6C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092" name="Group 2091">
                <a:extLst>
                  <a:ext uri="{FF2B5EF4-FFF2-40B4-BE49-F238E27FC236}">
                    <a16:creationId xmlns:a16="http://schemas.microsoft.com/office/drawing/2014/main" id="{7CEF75C8-254B-4B09-9BA4-D368ACD10C5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096" name="Group 2095">
                  <a:extLst>
                    <a:ext uri="{FF2B5EF4-FFF2-40B4-BE49-F238E27FC236}">
                      <a16:creationId xmlns:a16="http://schemas.microsoft.com/office/drawing/2014/main" id="{B284F316-6B24-48FF-A6BC-B05E013D450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098" name="Rectangle: Rounded Corners 2097">
                    <a:extLst>
                      <a:ext uri="{FF2B5EF4-FFF2-40B4-BE49-F238E27FC236}">
                        <a16:creationId xmlns:a16="http://schemas.microsoft.com/office/drawing/2014/main" id="{77D5888E-7A3F-4AC4-98E4-C55D6A5C88D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099" name="Group 2098">
                    <a:extLst>
                      <a:ext uri="{FF2B5EF4-FFF2-40B4-BE49-F238E27FC236}">
                        <a16:creationId xmlns:a16="http://schemas.microsoft.com/office/drawing/2014/main" id="{8F3527E4-19D2-45E4-A25D-088E6055A316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59">
                  <xdr:nvSpPr>
                    <xdr:cNvPr id="2109" name="Rectangle: Rounded Corners 2108">
                      <a:extLst>
                        <a:ext uri="{FF2B5EF4-FFF2-40B4-BE49-F238E27FC236}">
                          <a16:creationId xmlns:a16="http://schemas.microsoft.com/office/drawing/2014/main" id="{14C0BCD0-3D4B-46CB-A44E-A6577F9A79E9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025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AB01F00-CA6B-450D-A00E-D280E2FE3FFA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13,890,000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10" name="Rectangle: Rounded Corners 2109">
                      <a:extLst>
                        <a:ext uri="{FF2B5EF4-FFF2-40B4-BE49-F238E27FC236}">
                          <a16:creationId xmlns:a16="http://schemas.microsoft.com/office/drawing/2014/main" id="{876E1D0C-DFD8-46FA-AB44-452E8781D03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59">
                  <xdr:nvSpPr>
                    <xdr:cNvPr id="2111" name="Rectangle: Rounded Corners 2110">
                      <a:extLst>
                        <a:ext uri="{FF2B5EF4-FFF2-40B4-BE49-F238E27FC236}">
                          <a16:creationId xmlns:a16="http://schemas.microsoft.com/office/drawing/2014/main" id="{609DEEC9-DC52-4CD5-91BC-21099C52509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2CE6975-CC7E-4893-8FFF-EEBABC2AEA8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12" name="Rectangle: Rounded Corners 2111">
                      <a:extLst>
                        <a:ext uri="{FF2B5EF4-FFF2-40B4-BE49-F238E27FC236}">
                          <a16:creationId xmlns:a16="http://schemas.microsoft.com/office/drawing/2014/main" id="{E8F747C8-5473-4B20-BE71-A79B7E183B4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59">
                <xdr:nvSpPr>
                  <xdr:cNvPr id="2100" name="Rectangle: Rounded Corners 2099">
                    <a:extLst>
                      <a:ext uri="{FF2B5EF4-FFF2-40B4-BE49-F238E27FC236}">
                        <a16:creationId xmlns:a16="http://schemas.microsoft.com/office/drawing/2014/main" id="{A15E4053-9DE2-4BF8-8A3A-D5B0FD43872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778E218-41D6-4379-BCC4-6BB310909D6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175-150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101" name="Group 2100">
                    <a:extLst>
                      <a:ext uri="{FF2B5EF4-FFF2-40B4-BE49-F238E27FC236}">
                        <a16:creationId xmlns:a16="http://schemas.microsoft.com/office/drawing/2014/main" id="{7CCD2B74-38D2-403B-B9C9-E4C575C5D93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1226" cy="341949"/>
                    <a:chOff x="11023087448" y="797868"/>
                    <a:chExt cx="1771226" cy="341949"/>
                  </a:xfrm>
                </xdr:grpSpPr>
                <xdr:sp macro="" textlink="Data!J59">
                  <xdr:nvSpPr>
                    <xdr:cNvPr id="2106" name="Rectangle: Rounded Corners 2105">
                      <a:extLst>
                        <a:ext uri="{FF2B5EF4-FFF2-40B4-BE49-F238E27FC236}">
                          <a16:creationId xmlns:a16="http://schemas.microsoft.com/office/drawing/2014/main" id="{FD007314-4A28-4286-825A-6098000D478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B8706C0-675C-4000-B134-75F6BB42999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5,200,000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59">
                  <xdr:nvSpPr>
                    <xdr:cNvPr id="2107" name="Rectangle: Rounded Corners 2106">
                      <a:extLst>
                        <a:ext uri="{FF2B5EF4-FFF2-40B4-BE49-F238E27FC236}">
                          <a16:creationId xmlns:a16="http://schemas.microsoft.com/office/drawing/2014/main" id="{E50B9FFF-B2A1-434B-B214-059666D8A3CA}"/>
                        </a:ext>
                      </a:extLst>
                    </xdr:cNvPr>
                    <xdr:cNvSpPr/>
                  </xdr:nvSpPr>
                  <xdr:spPr>
                    <a:xfrm>
                      <a:off x="11024000575" y="873117"/>
                      <a:ext cx="85809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FDA8B49-5C6A-48CE-B942-C95C52B9C03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3203-175A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08" name="Rectangle: Rounded Corners 2107">
                      <a:extLst>
                        <a:ext uri="{FF2B5EF4-FFF2-40B4-BE49-F238E27FC236}">
                          <a16:creationId xmlns:a16="http://schemas.microsoft.com/office/drawing/2014/main" id="{695B9A2F-63E8-48D0-A739-DBE1C58C0B2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102" name="Group 2101">
                    <a:extLst>
                      <a:ext uri="{FF2B5EF4-FFF2-40B4-BE49-F238E27FC236}">
                        <a16:creationId xmlns:a16="http://schemas.microsoft.com/office/drawing/2014/main" id="{2E9E51D6-F149-4AF8-B79F-D8E8EDF97D3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59">
                  <xdr:nvSpPr>
                    <xdr:cNvPr id="2103" name="Rectangle: Rounded Corners 2102">
                      <a:extLst>
                        <a:ext uri="{FF2B5EF4-FFF2-40B4-BE49-F238E27FC236}">
                          <a16:creationId xmlns:a16="http://schemas.microsoft.com/office/drawing/2014/main" id="{E2B93FCF-D4FE-40CD-9AC9-EC8AF4C6260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440BCE-054E-406F-966A-69B0C20AFF7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59">
                  <xdr:nvSpPr>
                    <xdr:cNvPr id="2104" name="Rectangle: Rounded Corners 2103">
                      <a:extLst>
                        <a:ext uri="{FF2B5EF4-FFF2-40B4-BE49-F238E27FC236}">
                          <a16:creationId xmlns:a16="http://schemas.microsoft.com/office/drawing/2014/main" id="{44A155AA-3E39-41E1-99E6-3F8D667B02F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F6285C6-84D6-4BA2-A7D0-7CA233F855D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05" name="Rectangle: Rounded Corners 2104">
                      <a:extLst>
                        <a:ext uri="{FF2B5EF4-FFF2-40B4-BE49-F238E27FC236}">
                          <a16:creationId xmlns:a16="http://schemas.microsoft.com/office/drawing/2014/main" id="{BC5A2A3F-8DAF-4F30-A09D-5D3C8F830D2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097" name="Rectangle: Rounded Corners 2096">
                  <a:extLst>
                    <a:ext uri="{FF2B5EF4-FFF2-40B4-BE49-F238E27FC236}">
                      <a16:creationId xmlns:a16="http://schemas.microsoft.com/office/drawing/2014/main" id="{ABD0035C-2E13-44D6-99A6-6EF9C31C1D6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093" name="Straight Connector 2092">
                <a:extLst>
                  <a:ext uri="{FF2B5EF4-FFF2-40B4-BE49-F238E27FC236}">
                    <a16:creationId xmlns:a16="http://schemas.microsoft.com/office/drawing/2014/main" id="{7173CE46-806C-48A6-8A81-DC7579549B3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94" name="Straight Connector 2093">
                <a:extLst>
                  <a:ext uri="{FF2B5EF4-FFF2-40B4-BE49-F238E27FC236}">
                    <a16:creationId xmlns:a16="http://schemas.microsoft.com/office/drawing/2014/main" id="{3A6650A9-5BAF-47AC-A08C-13D2BD9A882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95" name="Straight Connector 2094">
                <a:extLst>
                  <a:ext uri="{FF2B5EF4-FFF2-40B4-BE49-F238E27FC236}">
                    <a16:creationId xmlns:a16="http://schemas.microsoft.com/office/drawing/2014/main" id="{D6FD58E4-782F-44FC-A8AD-B60BC873186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091" name="Rectangle: Rounded Corners 2090">
              <a:extLst>
                <a:ext uri="{FF2B5EF4-FFF2-40B4-BE49-F238E27FC236}">
                  <a16:creationId xmlns:a16="http://schemas.microsoft.com/office/drawing/2014/main" id="{8BDE0E9D-8B90-49BB-8CF2-4899B7B9231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089" name="Rectangle: Rounded Corners 2088">
            <a:extLst>
              <a:ext uri="{FF2B5EF4-FFF2-40B4-BE49-F238E27FC236}">
                <a16:creationId xmlns:a16="http://schemas.microsoft.com/office/drawing/2014/main" id="{AF329FAE-8854-4637-94AB-5266CE30621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64</xdr:row>
      <xdr:rowOff>79367</xdr:rowOff>
    </xdr:from>
    <xdr:to>
      <xdr:col>0</xdr:col>
      <xdr:colOff>8041143</xdr:colOff>
      <xdr:row>64</xdr:row>
      <xdr:rowOff>527410</xdr:rowOff>
    </xdr:to>
    <xdr:grpSp>
      <xdr:nvGrpSpPr>
        <xdr:cNvPr id="2113" name="Group 2112">
          <a:extLst>
            <a:ext uri="{FF2B5EF4-FFF2-40B4-BE49-F238E27FC236}">
              <a16:creationId xmlns:a16="http://schemas.microsoft.com/office/drawing/2014/main" id="{81026405-1112-4822-BCEE-702C51F13252}"/>
            </a:ext>
          </a:extLst>
        </xdr:cNvPr>
        <xdr:cNvGrpSpPr/>
      </xdr:nvGrpSpPr>
      <xdr:grpSpPr>
        <a:xfrm>
          <a:off x="10947690057" y="340469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114" name="Group 2113">
            <a:extLst>
              <a:ext uri="{FF2B5EF4-FFF2-40B4-BE49-F238E27FC236}">
                <a16:creationId xmlns:a16="http://schemas.microsoft.com/office/drawing/2014/main" id="{7EF12435-69CB-4489-B172-9360257C40A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116" name="Group 2115">
              <a:extLst>
                <a:ext uri="{FF2B5EF4-FFF2-40B4-BE49-F238E27FC236}">
                  <a16:creationId xmlns:a16="http://schemas.microsoft.com/office/drawing/2014/main" id="{B4495452-9FEC-46B6-8517-4B9F9AAED90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118" name="Group 2117">
                <a:extLst>
                  <a:ext uri="{FF2B5EF4-FFF2-40B4-BE49-F238E27FC236}">
                    <a16:creationId xmlns:a16="http://schemas.microsoft.com/office/drawing/2014/main" id="{E62EDC2B-5C05-4290-B992-CC82DF6B0F7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122" name="Group 2121">
                  <a:extLst>
                    <a:ext uri="{FF2B5EF4-FFF2-40B4-BE49-F238E27FC236}">
                      <a16:creationId xmlns:a16="http://schemas.microsoft.com/office/drawing/2014/main" id="{83B87573-BABE-48A4-A5A5-7FC93241771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124" name="Rectangle: Rounded Corners 2123">
                    <a:extLst>
                      <a:ext uri="{FF2B5EF4-FFF2-40B4-BE49-F238E27FC236}">
                        <a16:creationId xmlns:a16="http://schemas.microsoft.com/office/drawing/2014/main" id="{FCEEDEC0-D036-4CCA-90CB-0DDB1E2D7B3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125" name="Group 2124">
                    <a:extLst>
                      <a:ext uri="{FF2B5EF4-FFF2-40B4-BE49-F238E27FC236}">
                        <a16:creationId xmlns:a16="http://schemas.microsoft.com/office/drawing/2014/main" id="{39D08885-DF58-4572-813F-97AFC9CEA4A1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60">
                  <xdr:nvSpPr>
                    <xdr:cNvPr id="2135" name="Rectangle: Rounded Corners 2134">
                      <a:extLst>
                        <a:ext uri="{FF2B5EF4-FFF2-40B4-BE49-F238E27FC236}">
                          <a16:creationId xmlns:a16="http://schemas.microsoft.com/office/drawing/2014/main" id="{7EDFB300-7A7C-4422-9476-B77F15C286B5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7D45F2-5663-4513-B56A-C5941CDFAB60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14,900,000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36" name="Rectangle: Rounded Corners 2135">
                      <a:extLst>
                        <a:ext uri="{FF2B5EF4-FFF2-40B4-BE49-F238E27FC236}">
                          <a16:creationId xmlns:a16="http://schemas.microsoft.com/office/drawing/2014/main" id="{DB60B014-D3C6-4E6B-8445-A814BCEC67C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0">
                  <xdr:nvSpPr>
                    <xdr:cNvPr id="2137" name="Rectangle: Rounded Corners 2136">
                      <a:extLst>
                        <a:ext uri="{FF2B5EF4-FFF2-40B4-BE49-F238E27FC236}">
                          <a16:creationId xmlns:a16="http://schemas.microsoft.com/office/drawing/2014/main" id="{D4F78933-9905-4D1D-9EDB-715B782C8D3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053DCD-AF34-4D04-874D-66CE7897AB8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38" name="Rectangle: Rounded Corners 2137">
                      <a:extLst>
                        <a:ext uri="{FF2B5EF4-FFF2-40B4-BE49-F238E27FC236}">
                          <a16:creationId xmlns:a16="http://schemas.microsoft.com/office/drawing/2014/main" id="{36D98568-20AA-47CC-8B8B-2901E465242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0">
                <xdr:nvSpPr>
                  <xdr:cNvPr id="2126" name="Rectangle: Rounded Corners 2125">
                    <a:extLst>
                      <a:ext uri="{FF2B5EF4-FFF2-40B4-BE49-F238E27FC236}">
                        <a16:creationId xmlns:a16="http://schemas.microsoft.com/office/drawing/2014/main" id="{7D5F8909-E4C8-4C86-A7E4-62D21F90C10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E595FCD-4448-4364-96E1-AC4FC2DEAD0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200-175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127" name="Group 2126">
                    <a:extLst>
                      <a:ext uri="{FF2B5EF4-FFF2-40B4-BE49-F238E27FC236}">
                        <a16:creationId xmlns:a16="http://schemas.microsoft.com/office/drawing/2014/main" id="{00904C98-83C5-4E80-8ECB-7F2A4D182FE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1225" cy="341949"/>
                    <a:chOff x="11023087448" y="797868"/>
                    <a:chExt cx="1771225" cy="341949"/>
                  </a:xfrm>
                </xdr:grpSpPr>
                <xdr:sp macro="" textlink="Data!J60">
                  <xdr:nvSpPr>
                    <xdr:cNvPr id="2132" name="Rectangle: Rounded Corners 2131">
                      <a:extLst>
                        <a:ext uri="{FF2B5EF4-FFF2-40B4-BE49-F238E27FC236}">
                          <a16:creationId xmlns:a16="http://schemas.microsoft.com/office/drawing/2014/main" id="{F71917C0-D16D-4F5E-96B0-BA1E5EAC8B4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D072A0B-9D21-428A-B92B-7D2C9D7AA8A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5,350,000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0">
                  <xdr:nvSpPr>
                    <xdr:cNvPr id="2133" name="Rectangle: Rounded Corners 2132">
                      <a:extLst>
                        <a:ext uri="{FF2B5EF4-FFF2-40B4-BE49-F238E27FC236}">
                          <a16:creationId xmlns:a16="http://schemas.microsoft.com/office/drawing/2014/main" id="{1D35BF07-8388-4B10-B7FB-4BD49E8FC088}"/>
                        </a:ext>
                      </a:extLst>
                    </xdr:cNvPr>
                    <xdr:cNvSpPr/>
                  </xdr:nvSpPr>
                  <xdr:spPr>
                    <a:xfrm>
                      <a:off x="11023992423" y="873117"/>
                      <a:ext cx="86625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B62764-C86B-47EE-9F90-AF71CFE664E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3203-200A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34" name="Rectangle: Rounded Corners 2133">
                      <a:extLst>
                        <a:ext uri="{FF2B5EF4-FFF2-40B4-BE49-F238E27FC236}">
                          <a16:creationId xmlns:a16="http://schemas.microsoft.com/office/drawing/2014/main" id="{66130699-A216-43B2-BB2D-5ECD8F1F9A2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128" name="Group 2127">
                    <a:extLst>
                      <a:ext uri="{FF2B5EF4-FFF2-40B4-BE49-F238E27FC236}">
                        <a16:creationId xmlns:a16="http://schemas.microsoft.com/office/drawing/2014/main" id="{C7C5C167-DD34-4C7D-85A5-59BE8682CE6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0">
                  <xdr:nvSpPr>
                    <xdr:cNvPr id="2129" name="Rectangle: Rounded Corners 2128">
                      <a:extLst>
                        <a:ext uri="{FF2B5EF4-FFF2-40B4-BE49-F238E27FC236}">
                          <a16:creationId xmlns:a16="http://schemas.microsoft.com/office/drawing/2014/main" id="{8731D706-A80B-4198-AADD-463ED9CF8B3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DF25443-9EC0-4C20-8093-F79F672F5A2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0">
                  <xdr:nvSpPr>
                    <xdr:cNvPr id="2130" name="Rectangle: Rounded Corners 2129">
                      <a:extLst>
                        <a:ext uri="{FF2B5EF4-FFF2-40B4-BE49-F238E27FC236}">
                          <a16:creationId xmlns:a16="http://schemas.microsoft.com/office/drawing/2014/main" id="{261BB3DE-8FE4-46D7-A190-9EC1588F5A8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93682BF-D0F6-4200-83B4-5F8AC11207C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31" name="Rectangle: Rounded Corners 2130">
                      <a:extLst>
                        <a:ext uri="{FF2B5EF4-FFF2-40B4-BE49-F238E27FC236}">
                          <a16:creationId xmlns:a16="http://schemas.microsoft.com/office/drawing/2014/main" id="{273A594F-5ACA-40F3-AECB-FEF8DF30BD8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123" name="Rectangle: Rounded Corners 2122">
                  <a:extLst>
                    <a:ext uri="{FF2B5EF4-FFF2-40B4-BE49-F238E27FC236}">
                      <a16:creationId xmlns:a16="http://schemas.microsoft.com/office/drawing/2014/main" id="{E698BB68-A4EC-4A3A-9AC3-6A493BFA486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119" name="Straight Connector 2118">
                <a:extLst>
                  <a:ext uri="{FF2B5EF4-FFF2-40B4-BE49-F238E27FC236}">
                    <a16:creationId xmlns:a16="http://schemas.microsoft.com/office/drawing/2014/main" id="{61F4B3F2-CB66-4264-BE81-9C18D3C7577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20" name="Straight Connector 2119">
                <a:extLst>
                  <a:ext uri="{FF2B5EF4-FFF2-40B4-BE49-F238E27FC236}">
                    <a16:creationId xmlns:a16="http://schemas.microsoft.com/office/drawing/2014/main" id="{4F74D677-9F50-431C-8E2C-C20F7B991F1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21" name="Straight Connector 2120">
                <a:extLst>
                  <a:ext uri="{FF2B5EF4-FFF2-40B4-BE49-F238E27FC236}">
                    <a16:creationId xmlns:a16="http://schemas.microsoft.com/office/drawing/2014/main" id="{9B44373C-8C7A-440C-B2F7-B4A89702211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117" name="Rectangle: Rounded Corners 2116">
              <a:extLst>
                <a:ext uri="{FF2B5EF4-FFF2-40B4-BE49-F238E27FC236}">
                  <a16:creationId xmlns:a16="http://schemas.microsoft.com/office/drawing/2014/main" id="{9F259F5A-11E8-4206-8B29-AC54BA6007C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115" name="Rectangle: Rounded Corners 2114">
            <a:extLst>
              <a:ext uri="{FF2B5EF4-FFF2-40B4-BE49-F238E27FC236}">
                <a16:creationId xmlns:a16="http://schemas.microsoft.com/office/drawing/2014/main" id="{10805D8B-1417-4FC9-9725-EA7A236C00E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65</xdr:row>
      <xdr:rowOff>79367</xdr:rowOff>
    </xdr:from>
    <xdr:to>
      <xdr:col>0</xdr:col>
      <xdr:colOff>8041143</xdr:colOff>
      <xdr:row>65</xdr:row>
      <xdr:rowOff>527410</xdr:rowOff>
    </xdr:to>
    <xdr:grpSp>
      <xdr:nvGrpSpPr>
        <xdr:cNvPr id="2139" name="Group 2138">
          <a:extLst>
            <a:ext uri="{FF2B5EF4-FFF2-40B4-BE49-F238E27FC236}">
              <a16:creationId xmlns:a16="http://schemas.microsoft.com/office/drawing/2014/main" id="{6E32759D-FE9A-409A-81CA-780128B9DC72}"/>
            </a:ext>
          </a:extLst>
        </xdr:cNvPr>
        <xdr:cNvGrpSpPr/>
      </xdr:nvGrpSpPr>
      <xdr:grpSpPr>
        <a:xfrm>
          <a:off x="10947690057" y="345862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140" name="Group 2139">
            <a:extLst>
              <a:ext uri="{FF2B5EF4-FFF2-40B4-BE49-F238E27FC236}">
                <a16:creationId xmlns:a16="http://schemas.microsoft.com/office/drawing/2014/main" id="{465F9190-F4D9-482C-AACA-5E37C9B92AF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142" name="Group 2141">
              <a:extLst>
                <a:ext uri="{FF2B5EF4-FFF2-40B4-BE49-F238E27FC236}">
                  <a16:creationId xmlns:a16="http://schemas.microsoft.com/office/drawing/2014/main" id="{A509D04A-399A-4200-8669-8997D435838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144" name="Group 2143">
                <a:extLst>
                  <a:ext uri="{FF2B5EF4-FFF2-40B4-BE49-F238E27FC236}">
                    <a16:creationId xmlns:a16="http://schemas.microsoft.com/office/drawing/2014/main" id="{8E7E956D-1F57-483C-AEC2-0D3E078247D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148" name="Group 2147">
                  <a:extLst>
                    <a:ext uri="{FF2B5EF4-FFF2-40B4-BE49-F238E27FC236}">
                      <a16:creationId xmlns:a16="http://schemas.microsoft.com/office/drawing/2014/main" id="{0D5D37D6-A23B-4024-896C-A207022CC67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150" name="Rectangle: Rounded Corners 2149">
                    <a:extLst>
                      <a:ext uri="{FF2B5EF4-FFF2-40B4-BE49-F238E27FC236}">
                        <a16:creationId xmlns:a16="http://schemas.microsoft.com/office/drawing/2014/main" id="{60B5946A-4DD5-41D5-A803-31A237480FF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151" name="Group 2150">
                    <a:extLst>
                      <a:ext uri="{FF2B5EF4-FFF2-40B4-BE49-F238E27FC236}">
                        <a16:creationId xmlns:a16="http://schemas.microsoft.com/office/drawing/2014/main" id="{032D6082-E33E-4EC6-B891-A1B6FC28AC68}"/>
                      </a:ext>
                    </a:extLst>
                  </xdr:cNvPr>
                  <xdr:cNvGrpSpPr/>
                </xdr:nvGrpSpPr>
                <xdr:grpSpPr>
                  <a:xfrm>
                    <a:off x="11022766201" y="809933"/>
                    <a:ext cx="1731511" cy="352109"/>
                    <a:chOff x="11022766201" y="787708"/>
                    <a:chExt cx="1731511" cy="352109"/>
                  </a:xfrm>
                </xdr:grpSpPr>
                <xdr:sp macro="" textlink="Data!F61">
                  <xdr:nvSpPr>
                    <xdr:cNvPr id="2161" name="Rectangle: Rounded Corners 2160">
                      <a:extLst>
                        <a:ext uri="{FF2B5EF4-FFF2-40B4-BE49-F238E27FC236}">
                          <a16:creationId xmlns:a16="http://schemas.microsoft.com/office/drawing/2014/main" id="{4F1E8B5F-F2AD-4204-825C-6ED23F15C78F}"/>
                        </a:ext>
                      </a:extLst>
                    </xdr:cNvPr>
                    <xdr:cNvSpPr/>
                  </xdr:nvSpPr>
                  <xdr:spPr>
                    <a:xfrm>
                      <a:off x="11022766201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CD88C2-DFBA-4979-88BB-C3A1B9F3CC2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16,100,000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62" name="Rectangle: Rounded Corners 2161">
                      <a:extLst>
                        <a:ext uri="{FF2B5EF4-FFF2-40B4-BE49-F238E27FC236}">
                          <a16:creationId xmlns:a16="http://schemas.microsoft.com/office/drawing/2014/main" id="{5E78B90F-0B99-4A75-81F4-48EEA058272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1">
                  <xdr:nvSpPr>
                    <xdr:cNvPr id="2163" name="Rectangle: Rounded Corners 2162">
                      <a:extLst>
                        <a:ext uri="{FF2B5EF4-FFF2-40B4-BE49-F238E27FC236}">
                          <a16:creationId xmlns:a16="http://schemas.microsoft.com/office/drawing/2014/main" id="{51BADDE9-3190-47FF-B307-6A9D258351A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A76BAD-9ABD-44EE-95BB-3F81258D594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64" name="Rectangle: Rounded Corners 2163">
                      <a:extLst>
                        <a:ext uri="{FF2B5EF4-FFF2-40B4-BE49-F238E27FC236}">
                          <a16:creationId xmlns:a16="http://schemas.microsoft.com/office/drawing/2014/main" id="{2509892D-75EB-46C5-8B42-3654ECD33CA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1">
                <xdr:nvSpPr>
                  <xdr:cNvPr id="2152" name="Rectangle: Rounded Corners 2151">
                    <a:extLst>
                      <a:ext uri="{FF2B5EF4-FFF2-40B4-BE49-F238E27FC236}">
                        <a16:creationId xmlns:a16="http://schemas.microsoft.com/office/drawing/2014/main" id="{8A0D247C-9DD4-4FA5-A503-EC3F846FA94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B218836-95B6-4B0A-89A5-FBEA2B9060F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225-200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153" name="Group 2152">
                    <a:extLst>
                      <a:ext uri="{FF2B5EF4-FFF2-40B4-BE49-F238E27FC236}">
                        <a16:creationId xmlns:a16="http://schemas.microsoft.com/office/drawing/2014/main" id="{FFC1EA3B-E7F6-4F21-AB4C-AB26166ABC5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809697" cy="341949"/>
                    <a:chOff x="11023087448" y="797868"/>
                    <a:chExt cx="1809697" cy="341949"/>
                  </a:xfrm>
                </xdr:grpSpPr>
                <xdr:sp macro="" textlink="Data!J61">
                  <xdr:nvSpPr>
                    <xdr:cNvPr id="2158" name="Rectangle: Rounded Corners 2157">
                      <a:extLst>
                        <a:ext uri="{FF2B5EF4-FFF2-40B4-BE49-F238E27FC236}">
                          <a16:creationId xmlns:a16="http://schemas.microsoft.com/office/drawing/2014/main" id="{24F53C79-5DC1-4EAD-89E8-159DB20572A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B1C9DD9-0D26-409E-ACA1-86C2CA93B3E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5,800,000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1">
                  <xdr:nvSpPr>
                    <xdr:cNvPr id="2159" name="Rectangle: Rounded Corners 2158">
                      <a:extLst>
                        <a:ext uri="{FF2B5EF4-FFF2-40B4-BE49-F238E27FC236}">
                          <a16:creationId xmlns:a16="http://schemas.microsoft.com/office/drawing/2014/main" id="{65FA0955-D9F9-4C04-B469-E5419CD770A8}"/>
                        </a:ext>
                      </a:extLst>
                    </xdr:cNvPr>
                    <xdr:cNvSpPr/>
                  </xdr:nvSpPr>
                  <xdr:spPr>
                    <a:xfrm>
                      <a:off x="11024008724" y="873117"/>
                      <a:ext cx="88842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82EEF8-993C-4E80-A011-D6C3AB6B8E6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3203-225A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60" name="Rectangle: Rounded Corners 2159">
                      <a:extLst>
                        <a:ext uri="{FF2B5EF4-FFF2-40B4-BE49-F238E27FC236}">
                          <a16:creationId xmlns:a16="http://schemas.microsoft.com/office/drawing/2014/main" id="{3B1560E2-975D-49A5-80AD-99F3A5FDCFB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154" name="Group 2153">
                    <a:extLst>
                      <a:ext uri="{FF2B5EF4-FFF2-40B4-BE49-F238E27FC236}">
                        <a16:creationId xmlns:a16="http://schemas.microsoft.com/office/drawing/2014/main" id="{7811846E-DF6F-4234-B5F2-5ACC25E38A2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1">
                  <xdr:nvSpPr>
                    <xdr:cNvPr id="2155" name="Rectangle: Rounded Corners 2154">
                      <a:extLst>
                        <a:ext uri="{FF2B5EF4-FFF2-40B4-BE49-F238E27FC236}">
                          <a16:creationId xmlns:a16="http://schemas.microsoft.com/office/drawing/2014/main" id="{06BC5430-4039-4749-A064-A1D0F2DDC29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D01C7A-6BEC-425B-BD24-02F67D26F000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1">
                  <xdr:nvSpPr>
                    <xdr:cNvPr id="2156" name="Rectangle: Rounded Corners 2155">
                      <a:extLst>
                        <a:ext uri="{FF2B5EF4-FFF2-40B4-BE49-F238E27FC236}">
                          <a16:creationId xmlns:a16="http://schemas.microsoft.com/office/drawing/2014/main" id="{EB6B8E84-4C62-43D1-AEBA-CE381CEE08D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7BC7542-AD37-4652-BA91-A5A3471D96B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57" name="Rectangle: Rounded Corners 2156">
                      <a:extLst>
                        <a:ext uri="{FF2B5EF4-FFF2-40B4-BE49-F238E27FC236}">
                          <a16:creationId xmlns:a16="http://schemas.microsoft.com/office/drawing/2014/main" id="{43530F11-A9A6-4EED-A89A-A733FD15401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149" name="Rectangle: Rounded Corners 2148">
                  <a:extLst>
                    <a:ext uri="{FF2B5EF4-FFF2-40B4-BE49-F238E27FC236}">
                      <a16:creationId xmlns:a16="http://schemas.microsoft.com/office/drawing/2014/main" id="{5B65F400-9FF8-41B6-A34A-1EC51CD6DDB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145" name="Straight Connector 2144">
                <a:extLst>
                  <a:ext uri="{FF2B5EF4-FFF2-40B4-BE49-F238E27FC236}">
                    <a16:creationId xmlns:a16="http://schemas.microsoft.com/office/drawing/2014/main" id="{A95EE90A-EBE2-4276-970B-28CE06E9EBE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46" name="Straight Connector 2145">
                <a:extLst>
                  <a:ext uri="{FF2B5EF4-FFF2-40B4-BE49-F238E27FC236}">
                    <a16:creationId xmlns:a16="http://schemas.microsoft.com/office/drawing/2014/main" id="{68F44F74-9060-4733-A777-F95804426A3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47" name="Straight Connector 2146">
                <a:extLst>
                  <a:ext uri="{FF2B5EF4-FFF2-40B4-BE49-F238E27FC236}">
                    <a16:creationId xmlns:a16="http://schemas.microsoft.com/office/drawing/2014/main" id="{3C6EC4F1-CF5A-403C-9173-39F3D8CA02A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143" name="Rectangle: Rounded Corners 2142">
              <a:extLst>
                <a:ext uri="{FF2B5EF4-FFF2-40B4-BE49-F238E27FC236}">
                  <a16:creationId xmlns:a16="http://schemas.microsoft.com/office/drawing/2014/main" id="{42BC5B18-7AC9-48C4-80EC-58FF480DB51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141" name="Rectangle: Rounded Corners 2140">
            <a:extLst>
              <a:ext uri="{FF2B5EF4-FFF2-40B4-BE49-F238E27FC236}">
                <a16:creationId xmlns:a16="http://schemas.microsoft.com/office/drawing/2014/main" id="{3ED369FC-EB13-4910-9E03-F6F72025F0E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66</xdr:row>
      <xdr:rowOff>79367</xdr:rowOff>
    </xdr:from>
    <xdr:to>
      <xdr:col>0</xdr:col>
      <xdr:colOff>8041143</xdr:colOff>
      <xdr:row>66</xdr:row>
      <xdr:rowOff>527410</xdr:rowOff>
    </xdr:to>
    <xdr:grpSp>
      <xdr:nvGrpSpPr>
        <xdr:cNvPr id="2165" name="Group 2164">
          <a:extLst>
            <a:ext uri="{FF2B5EF4-FFF2-40B4-BE49-F238E27FC236}">
              <a16:creationId xmlns:a16="http://schemas.microsoft.com/office/drawing/2014/main" id="{AF859AAA-A544-41CF-8100-D0A75D632A56}"/>
            </a:ext>
          </a:extLst>
        </xdr:cNvPr>
        <xdr:cNvGrpSpPr/>
      </xdr:nvGrpSpPr>
      <xdr:grpSpPr>
        <a:xfrm>
          <a:off x="10947690057" y="351255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166" name="Group 2165">
            <a:extLst>
              <a:ext uri="{FF2B5EF4-FFF2-40B4-BE49-F238E27FC236}">
                <a16:creationId xmlns:a16="http://schemas.microsoft.com/office/drawing/2014/main" id="{D1FEC725-7905-446D-B6DD-83FA6EA6892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168" name="Group 2167">
              <a:extLst>
                <a:ext uri="{FF2B5EF4-FFF2-40B4-BE49-F238E27FC236}">
                  <a16:creationId xmlns:a16="http://schemas.microsoft.com/office/drawing/2014/main" id="{8629F54F-518D-493C-862B-0F71CF259E6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170" name="Group 2169">
                <a:extLst>
                  <a:ext uri="{FF2B5EF4-FFF2-40B4-BE49-F238E27FC236}">
                    <a16:creationId xmlns:a16="http://schemas.microsoft.com/office/drawing/2014/main" id="{600A6558-0F13-40D9-B3CF-0881B6F2A91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174" name="Group 2173">
                  <a:extLst>
                    <a:ext uri="{FF2B5EF4-FFF2-40B4-BE49-F238E27FC236}">
                      <a16:creationId xmlns:a16="http://schemas.microsoft.com/office/drawing/2014/main" id="{73D7D4F7-3B4C-4379-BEF1-805F710E4ED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176" name="Rectangle: Rounded Corners 2175">
                    <a:extLst>
                      <a:ext uri="{FF2B5EF4-FFF2-40B4-BE49-F238E27FC236}">
                        <a16:creationId xmlns:a16="http://schemas.microsoft.com/office/drawing/2014/main" id="{8C1D4795-FDC5-4B09-AE29-B287351173B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177" name="Group 2176">
                    <a:extLst>
                      <a:ext uri="{FF2B5EF4-FFF2-40B4-BE49-F238E27FC236}">
                        <a16:creationId xmlns:a16="http://schemas.microsoft.com/office/drawing/2014/main" id="{B1375B02-776C-41C3-9F3B-063DE69B8EA5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62">
                  <xdr:nvSpPr>
                    <xdr:cNvPr id="2187" name="Rectangle: Rounded Corners 2186">
                      <a:extLst>
                        <a:ext uri="{FF2B5EF4-FFF2-40B4-BE49-F238E27FC236}">
                          <a16:creationId xmlns:a16="http://schemas.microsoft.com/office/drawing/2014/main" id="{34C88EB7-3A7B-405C-A486-A19ACAD63643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5CAEBF6-F530-4A70-A8E6-254E7B268C0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17,110,000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88" name="Rectangle: Rounded Corners 2187">
                      <a:extLst>
                        <a:ext uri="{FF2B5EF4-FFF2-40B4-BE49-F238E27FC236}">
                          <a16:creationId xmlns:a16="http://schemas.microsoft.com/office/drawing/2014/main" id="{553566CD-5657-4CF1-B188-3E825F6AEC1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2">
                  <xdr:nvSpPr>
                    <xdr:cNvPr id="2189" name="Rectangle: Rounded Corners 2188">
                      <a:extLst>
                        <a:ext uri="{FF2B5EF4-FFF2-40B4-BE49-F238E27FC236}">
                          <a16:creationId xmlns:a16="http://schemas.microsoft.com/office/drawing/2014/main" id="{980E288C-5B2C-4DFA-9301-2B83AA430B7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8BCDD8-DA98-42DB-AB5F-0299D6972F5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90" name="Rectangle: Rounded Corners 2189">
                      <a:extLst>
                        <a:ext uri="{FF2B5EF4-FFF2-40B4-BE49-F238E27FC236}">
                          <a16:creationId xmlns:a16="http://schemas.microsoft.com/office/drawing/2014/main" id="{61BFF9BA-D82F-46BA-A4D3-5FAA2A0742E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2">
                <xdr:nvSpPr>
                  <xdr:cNvPr id="2178" name="Rectangle: Rounded Corners 2177">
                    <a:extLst>
                      <a:ext uri="{FF2B5EF4-FFF2-40B4-BE49-F238E27FC236}">
                        <a16:creationId xmlns:a16="http://schemas.microsoft.com/office/drawing/2014/main" id="{4C068E66-D2D2-4E72-907A-6330BEAF166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65BB084-0AF2-4ADB-824B-591FA9E7CF8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250-225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179" name="Group 2178">
                    <a:extLst>
                      <a:ext uri="{FF2B5EF4-FFF2-40B4-BE49-F238E27FC236}">
                        <a16:creationId xmlns:a16="http://schemas.microsoft.com/office/drawing/2014/main" id="{A6ED50EA-D7DA-430E-9636-2CAE701425C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1226" cy="341949"/>
                    <a:chOff x="11023087448" y="797868"/>
                    <a:chExt cx="1771226" cy="341949"/>
                  </a:xfrm>
                </xdr:grpSpPr>
                <xdr:sp macro="" textlink="Data!J62">
                  <xdr:nvSpPr>
                    <xdr:cNvPr id="2184" name="Rectangle: Rounded Corners 2183">
                      <a:extLst>
                        <a:ext uri="{FF2B5EF4-FFF2-40B4-BE49-F238E27FC236}">
                          <a16:creationId xmlns:a16="http://schemas.microsoft.com/office/drawing/2014/main" id="{9B315D06-062A-4BF9-BF70-F7436AB540D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6D1AF8-725D-4DEF-86B9-6E29AF913AA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6,500,000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2">
                  <xdr:nvSpPr>
                    <xdr:cNvPr id="2185" name="Rectangle: Rounded Corners 2184">
                      <a:extLst>
                        <a:ext uri="{FF2B5EF4-FFF2-40B4-BE49-F238E27FC236}">
                          <a16:creationId xmlns:a16="http://schemas.microsoft.com/office/drawing/2014/main" id="{0676F5A9-C0AE-4CBB-B45D-D09BD1FE7B54}"/>
                        </a:ext>
                      </a:extLst>
                    </xdr:cNvPr>
                    <xdr:cNvSpPr/>
                  </xdr:nvSpPr>
                  <xdr:spPr>
                    <a:xfrm>
                      <a:off x="11023984274" y="873117"/>
                      <a:ext cx="87440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1C85C9-9FAD-49E7-9C7E-B693DEBACDA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3203-250A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86" name="Rectangle: Rounded Corners 2185">
                      <a:extLst>
                        <a:ext uri="{FF2B5EF4-FFF2-40B4-BE49-F238E27FC236}">
                          <a16:creationId xmlns:a16="http://schemas.microsoft.com/office/drawing/2014/main" id="{075A28ED-A58B-4936-BE47-E0D24363A40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180" name="Group 2179">
                    <a:extLst>
                      <a:ext uri="{FF2B5EF4-FFF2-40B4-BE49-F238E27FC236}">
                        <a16:creationId xmlns:a16="http://schemas.microsoft.com/office/drawing/2014/main" id="{6E11429E-0643-4A1D-9909-288386D3467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2">
                  <xdr:nvSpPr>
                    <xdr:cNvPr id="2181" name="Rectangle: Rounded Corners 2180">
                      <a:extLst>
                        <a:ext uri="{FF2B5EF4-FFF2-40B4-BE49-F238E27FC236}">
                          <a16:creationId xmlns:a16="http://schemas.microsoft.com/office/drawing/2014/main" id="{D2D663D2-2917-484C-8E69-DE1FC5B7CCE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99BBEF-573B-4519-AF6D-AC3FDD1A39A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2">
                  <xdr:nvSpPr>
                    <xdr:cNvPr id="2182" name="Rectangle: Rounded Corners 2181">
                      <a:extLst>
                        <a:ext uri="{FF2B5EF4-FFF2-40B4-BE49-F238E27FC236}">
                          <a16:creationId xmlns:a16="http://schemas.microsoft.com/office/drawing/2014/main" id="{7CF4A8BF-32A4-41D0-8D6F-ACBBF5C2D4C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D7ABA20-4C76-4B8E-A3F3-B1EC2694EC2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183" name="Rectangle: Rounded Corners 2182">
                      <a:extLst>
                        <a:ext uri="{FF2B5EF4-FFF2-40B4-BE49-F238E27FC236}">
                          <a16:creationId xmlns:a16="http://schemas.microsoft.com/office/drawing/2014/main" id="{865DEAD8-6EDB-4A72-B304-0E24FC26A61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175" name="Rectangle: Rounded Corners 2174">
                  <a:extLst>
                    <a:ext uri="{FF2B5EF4-FFF2-40B4-BE49-F238E27FC236}">
                      <a16:creationId xmlns:a16="http://schemas.microsoft.com/office/drawing/2014/main" id="{57F55578-8B82-4469-9F37-503D0BBDDA1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171" name="Straight Connector 2170">
                <a:extLst>
                  <a:ext uri="{FF2B5EF4-FFF2-40B4-BE49-F238E27FC236}">
                    <a16:creationId xmlns:a16="http://schemas.microsoft.com/office/drawing/2014/main" id="{2C68C683-F84E-410C-99A4-FCCFE602BBF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72" name="Straight Connector 2171">
                <a:extLst>
                  <a:ext uri="{FF2B5EF4-FFF2-40B4-BE49-F238E27FC236}">
                    <a16:creationId xmlns:a16="http://schemas.microsoft.com/office/drawing/2014/main" id="{FA084B12-E9E4-46EC-8B2B-1A62BDB31D9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73" name="Straight Connector 2172">
                <a:extLst>
                  <a:ext uri="{FF2B5EF4-FFF2-40B4-BE49-F238E27FC236}">
                    <a16:creationId xmlns:a16="http://schemas.microsoft.com/office/drawing/2014/main" id="{63D81B5E-D1C6-4031-B563-33C43AE5BCC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169" name="Rectangle: Rounded Corners 2168">
              <a:extLst>
                <a:ext uri="{FF2B5EF4-FFF2-40B4-BE49-F238E27FC236}">
                  <a16:creationId xmlns:a16="http://schemas.microsoft.com/office/drawing/2014/main" id="{4EF27672-E0A4-4F05-9A1F-2A2484944B2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167" name="Rectangle: Rounded Corners 2166">
            <a:extLst>
              <a:ext uri="{FF2B5EF4-FFF2-40B4-BE49-F238E27FC236}">
                <a16:creationId xmlns:a16="http://schemas.microsoft.com/office/drawing/2014/main" id="{EBB9725B-867F-464B-8965-3F7FC6A785E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67</xdr:row>
      <xdr:rowOff>79367</xdr:rowOff>
    </xdr:from>
    <xdr:to>
      <xdr:col>0</xdr:col>
      <xdr:colOff>8041143</xdr:colOff>
      <xdr:row>67</xdr:row>
      <xdr:rowOff>527410</xdr:rowOff>
    </xdr:to>
    <xdr:grpSp>
      <xdr:nvGrpSpPr>
        <xdr:cNvPr id="2191" name="Group 2190">
          <a:extLst>
            <a:ext uri="{FF2B5EF4-FFF2-40B4-BE49-F238E27FC236}">
              <a16:creationId xmlns:a16="http://schemas.microsoft.com/office/drawing/2014/main" id="{894AA599-9E0A-459F-9F43-F0816BEA3B69}"/>
            </a:ext>
          </a:extLst>
        </xdr:cNvPr>
        <xdr:cNvGrpSpPr/>
      </xdr:nvGrpSpPr>
      <xdr:grpSpPr>
        <a:xfrm>
          <a:off x="10947690057" y="356647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192" name="Group 2191">
            <a:extLst>
              <a:ext uri="{FF2B5EF4-FFF2-40B4-BE49-F238E27FC236}">
                <a16:creationId xmlns:a16="http://schemas.microsoft.com/office/drawing/2014/main" id="{BFB0649F-4074-4F04-961A-1354AFB7E70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194" name="Group 2193">
              <a:extLst>
                <a:ext uri="{FF2B5EF4-FFF2-40B4-BE49-F238E27FC236}">
                  <a16:creationId xmlns:a16="http://schemas.microsoft.com/office/drawing/2014/main" id="{11504C29-19C5-4204-8A99-704F9394889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196" name="Group 2195">
                <a:extLst>
                  <a:ext uri="{FF2B5EF4-FFF2-40B4-BE49-F238E27FC236}">
                    <a16:creationId xmlns:a16="http://schemas.microsoft.com/office/drawing/2014/main" id="{2BEAE46B-2216-4CCF-A183-77B027ADBE1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200" name="Group 2199">
                  <a:extLst>
                    <a:ext uri="{FF2B5EF4-FFF2-40B4-BE49-F238E27FC236}">
                      <a16:creationId xmlns:a16="http://schemas.microsoft.com/office/drawing/2014/main" id="{BC3D7029-219B-43B3-8509-20F481C4A36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202" name="Rectangle: Rounded Corners 2201">
                    <a:extLst>
                      <a:ext uri="{FF2B5EF4-FFF2-40B4-BE49-F238E27FC236}">
                        <a16:creationId xmlns:a16="http://schemas.microsoft.com/office/drawing/2014/main" id="{4FF6767C-4405-4D01-AC05-472FE3474BB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203" name="Group 2202">
                    <a:extLst>
                      <a:ext uri="{FF2B5EF4-FFF2-40B4-BE49-F238E27FC236}">
                        <a16:creationId xmlns:a16="http://schemas.microsoft.com/office/drawing/2014/main" id="{267D8618-66A7-48B6-9EFA-3A3DFB981967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63">
                  <xdr:nvSpPr>
                    <xdr:cNvPr id="2213" name="Rectangle: Rounded Corners 2212">
                      <a:extLst>
                        <a:ext uri="{FF2B5EF4-FFF2-40B4-BE49-F238E27FC236}">
                          <a16:creationId xmlns:a16="http://schemas.microsoft.com/office/drawing/2014/main" id="{B616DF7D-D014-4C18-929E-035C1A6BFA5C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9943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BC5634-137B-4C8C-9E50-D08AAD6FB8B5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18,750,000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14" name="Rectangle: Rounded Corners 2213">
                      <a:extLst>
                        <a:ext uri="{FF2B5EF4-FFF2-40B4-BE49-F238E27FC236}">
                          <a16:creationId xmlns:a16="http://schemas.microsoft.com/office/drawing/2014/main" id="{5371BC28-8FEB-4510-A06A-4A61C73443D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3">
                  <xdr:nvSpPr>
                    <xdr:cNvPr id="2215" name="Rectangle: Rounded Corners 2214">
                      <a:extLst>
                        <a:ext uri="{FF2B5EF4-FFF2-40B4-BE49-F238E27FC236}">
                          <a16:creationId xmlns:a16="http://schemas.microsoft.com/office/drawing/2014/main" id="{FEEEAC93-1C5E-4323-931B-FB999050B06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5D3B62-B84D-44DB-BF56-56DD76DEE08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16" name="Rectangle: Rounded Corners 2215">
                      <a:extLst>
                        <a:ext uri="{FF2B5EF4-FFF2-40B4-BE49-F238E27FC236}">
                          <a16:creationId xmlns:a16="http://schemas.microsoft.com/office/drawing/2014/main" id="{C4533125-937D-46E2-9AE7-54AE757CE12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3">
                <xdr:nvSpPr>
                  <xdr:cNvPr id="2204" name="Rectangle: Rounded Corners 2203">
                    <a:extLst>
                      <a:ext uri="{FF2B5EF4-FFF2-40B4-BE49-F238E27FC236}">
                        <a16:creationId xmlns:a16="http://schemas.microsoft.com/office/drawing/2014/main" id="{396346D5-495F-4B9D-B6E1-826471F7F34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89F407F-AD59-4665-918A-9DC3F6D83D4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275-250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205" name="Group 2204">
                    <a:extLst>
                      <a:ext uri="{FF2B5EF4-FFF2-40B4-BE49-F238E27FC236}">
                        <a16:creationId xmlns:a16="http://schemas.microsoft.com/office/drawing/2014/main" id="{B8E35D7E-0281-479C-81CB-0270C2108F6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801546" cy="341949"/>
                    <a:chOff x="11023087448" y="797868"/>
                    <a:chExt cx="1801546" cy="341949"/>
                  </a:xfrm>
                </xdr:grpSpPr>
                <xdr:sp macro="" textlink="Data!J63">
                  <xdr:nvSpPr>
                    <xdr:cNvPr id="2210" name="Rectangle: Rounded Corners 2209">
                      <a:extLst>
                        <a:ext uri="{FF2B5EF4-FFF2-40B4-BE49-F238E27FC236}">
                          <a16:creationId xmlns:a16="http://schemas.microsoft.com/office/drawing/2014/main" id="{3A044681-E94C-425D-BB88-C508B1FFDF9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A9A022C-8E55-4E9F-82BE-6B44EBED861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7,200,000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3">
                  <xdr:nvSpPr>
                    <xdr:cNvPr id="2211" name="Rectangle: Rounded Corners 2210">
                      <a:extLst>
                        <a:ext uri="{FF2B5EF4-FFF2-40B4-BE49-F238E27FC236}">
                          <a16:creationId xmlns:a16="http://schemas.microsoft.com/office/drawing/2014/main" id="{1FAE4425-CB9F-4133-BACE-3A64A7E9F367}"/>
                        </a:ext>
                      </a:extLst>
                    </xdr:cNvPr>
                    <xdr:cNvSpPr/>
                  </xdr:nvSpPr>
                  <xdr:spPr>
                    <a:xfrm>
                      <a:off x="11024008724" y="873117"/>
                      <a:ext cx="88027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FF64B60-AB6D-4832-B913-B5EC04B875C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3203-275A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12" name="Rectangle: Rounded Corners 2211">
                      <a:extLst>
                        <a:ext uri="{FF2B5EF4-FFF2-40B4-BE49-F238E27FC236}">
                          <a16:creationId xmlns:a16="http://schemas.microsoft.com/office/drawing/2014/main" id="{5AF1ECAD-5046-4269-9F09-50612A9FE4A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206" name="Group 2205">
                    <a:extLst>
                      <a:ext uri="{FF2B5EF4-FFF2-40B4-BE49-F238E27FC236}">
                        <a16:creationId xmlns:a16="http://schemas.microsoft.com/office/drawing/2014/main" id="{C3DE8A06-3B70-4139-A14E-2643F50515A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3">
                  <xdr:nvSpPr>
                    <xdr:cNvPr id="2207" name="Rectangle: Rounded Corners 2206">
                      <a:extLst>
                        <a:ext uri="{FF2B5EF4-FFF2-40B4-BE49-F238E27FC236}">
                          <a16:creationId xmlns:a16="http://schemas.microsoft.com/office/drawing/2014/main" id="{53CF2E40-789C-4DCA-9187-155218C56DC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05BACC-47EB-475A-BC6F-0C59E372AD4E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3">
                  <xdr:nvSpPr>
                    <xdr:cNvPr id="2208" name="Rectangle: Rounded Corners 2207">
                      <a:extLst>
                        <a:ext uri="{FF2B5EF4-FFF2-40B4-BE49-F238E27FC236}">
                          <a16:creationId xmlns:a16="http://schemas.microsoft.com/office/drawing/2014/main" id="{A7F50E91-09DB-4DC0-8072-490C1D17D13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965CE6F-EA7D-49FA-A534-29BD93709B1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09" name="Rectangle: Rounded Corners 2208">
                      <a:extLst>
                        <a:ext uri="{FF2B5EF4-FFF2-40B4-BE49-F238E27FC236}">
                          <a16:creationId xmlns:a16="http://schemas.microsoft.com/office/drawing/2014/main" id="{B8F6A169-FFF8-4F96-B0A0-3B3ECC3998D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201" name="Rectangle: Rounded Corners 2200">
                  <a:extLst>
                    <a:ext uri="{FF2B5EF4-FFF2-40B4-BE49-F238E27FC236}">
                      <a16:creationId xmlns:a16="http://schemas.microsoft.com/office/drawing/2014/main" id="{32E4B354-E776-4A6B-86EC-2CE8B16C32E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197" name="Straight Connector 2196">
                <a:extLst>
                  <a:ext uri="{FF2B5EF4-FFF2-40B4-BE49-F238E27FC236}">
                    <a16:creationId xmlns:a16="http://schemas.microsoft.com/office/drawing/2014/main" id="{17E366AC-7A9F-4273-B196-081AFD2191B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98" name="Straight Connector 2197">
                <a:extLst>
                  <a:ext uri="{FF2B5EF4-FFF2-40B4-BE49-F238E27FC236}">
                    <a16:creationId xmlns:a16="http://schemas.microsoft.com/office/drawing/2014/main" id="{D2B4BE88-A97C-444F-AA4D-7921AE795DE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99" name="Straight Connector 2198">
                <a:extLst>
                  <a:ext uri="{FF2B5EF4-FFF2-40B4-BE49-F238E27FC236}">
                    <a16:creationId xmlns:a16="http://schemas.microsoft.com/office/drawing/2014/main" id="{C0C41C6E-B8F4-4ED1-83D2-7D0106A0C0A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195" name="Rectangle: Rounded Corners 2194">
              <a:extLst>
                <a:ext uri="{FF2B5EF4-FFF2-40B4-BE49-F238E27FC236}">
                  <a16:creationId xmlns:a16="http://schemas.microsoft.com/office/drawing/2014/main" id="{7DE1E1E3-9B4E-4F1E-88FF-F015DF15C33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193" name="Rectangle: Rounded Corners 2192">
            <a:extLst>
              <a:ext uri="{FF2B5EF4-FFF2-40B4-BE49-F238E27FC236}">
                <a16:creationId xmlns:a16="http://schemas.microsoft.com/office/drawing/2014/main" id="{73292D86-BE33-4F12-8D80-33C72C8A9F9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68</xdr:row>
      <xdr:rowOff>79367</xdr:rowOff>
    </xdr:from>
    <xdr:to>
      <xdr:col>0</xdr:col>
      <xdr:colOff>8041143</xdr:colOff>
      <xdr:row>68</xdr:row>
      <xdr:rowOff>527410</xdr:rowOff>
    </xdr:to>
    <xdr:grpSp>
      <xdr:nvGrpSpPr>
        <xdr:cNvPr id="2217" name="Group 2216">
          <a:extLst>
            <a:ext uri="{FF2B5EF4-FFF2-40B4-BE49-F238E27FC236}">
              <a16:creationId xmlns:a16="http://schemas.microsoft.com/office/drawing/2014/main" id="{3AFB83DD-4989-4DB9-8CE1-90E4659994F8}"/>
            </a:ext>
          </a:extLst>
        </xdr:cNvPr>
        <xdr:cNvGrpSpPr/>
      </xdr:nvGrpSpPr>
      <xdr:grpSpPr>
        <a:xfrm>
          <a:off x="10947690057" y="362040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218" name="Group 2217">
            <a:extLst>
              <a:ext uri="{FF2B5EF4-FFF2-40B4-BE49-F238E27FC236}">
                <a16:creationId xmlns:a16="http://schemas.microsoft.com/office/drawing/2014/main" id="{8055C286-49D7-4895-A7FC-775EFD1A89C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220" name="Group 2219">
              <a:extLst>
                <a:ext uri="{FF2B5EF4-FFF2-40B4-BE49-F238E27FC236}">
                  <a16:creationId xmlns:a16="http://schemas.microsoft.com/office/drawing/2014/main" id="{578A0998-1E6D-43E1-B952-A3CD3DDAC90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222" name="Group 2221">
                <a:extLst>
                  <a:ext uri="{FF2B5EF4-FFF2-40B4-BE49-F238E27FC236}">
                    <a16:creationId xmlns:a16="http://schemas.microsoft.com/office/drawing/2014/main" id="{7F69ABDF-DB5A-4D20-BE8A-A7CFE11EDD4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226" name="Group 2225">
                  <a:extLst>
                    <a:ext uri="{FF2B5EF4-FFF2-40B4-BE49-F238E27FC236}">
                      <a16:creationId xmlns:a16="http://schemas.microsoft.com/office/drawing/2014/main" id="{E6757D13-BE05-4C0B-9DB0-5DDDD19E980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228" name="Rectangle: Rounded Corners 2227">
                    <a:extLst>
                      <a:ext uri="{FF2B5EF4-FFF2-40B4-BE49-F238E27FC236}">
                        <a16:creationId xmlns:a16="http://schemas.microsoft.com/office/drawing/2014/main" id="{EDA79611-D1C3-4E86-87AD-2EE23986A58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229" name="Group 2228">
                    <a:extLst>
                      <a:ext uri="{FF2B5EF4-FFF2-40B4-BE49-F238E27FC236}">
                        <a16:creationId xmlns:a16="http://schemas.microsoft.com/office/drawing/2014/main" id="{A2A7F81C-0CD9-451D-B72D-93995A01B21E}"/>
                      </a:ext>
                    </a:extLst>
                  </xdr:cNvPr>
                  <xdr:cNvGrpSpPr/>
                </xdr:nvGrpSpPr>
                <xdr:grpSpPr>
                  <a:xfrm>
                    <a:off x="11022766199" y="809933"/>
                    <a:ext cx="1731513" cy="352109"/>
                    <a:chOff x="11022766199" y="787708"/>
                    <a:chExt cx="1731513" cy="352109"/>
                  </a:xfrm>
                </xdr:grpSpPr>
                <xdr:sp macro="" textlink="Data!F64">
                  <xdr:nvSpPr>
                    <xdr:cNvPr id="2239" name="Rectangle: Rounded Corners 2238">
                      <a:extLst>
                        <a:ext uri="{FF2B5EF4-FFF2-40B4-BE49-F238E27FC236}">
                          <a16:creationId xmlns:a16="http://schemas.microsoft.com/office/drawing/2014/main" id="{5CD33A62-6ECD-4094-AAED-5B8530FB91A4}"/>
                        </a:ext>
                      </a:extLst>
                    </xdr:cNvPr>
                    <xdr:cNvSpPr/>
                  </xdr:nvSpPr>
                  <xdr:spPr>
                    <a:xfrm>
                      <a:off x="11022766199" y="873117"/>
                      <a:ext cx="9862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8B6B657-BE56-40D8-8180-FFBAEAF3F56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20,310,000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40" name="Rectangle: Rounded Corners 2239">
                      <a:extLst>
                        <a:ext uri="{FF2B5EF4-FFF2-40B4-BE49-F238E27FC236}">
                          <a16:creationId xmlns:a16="http://schemas.microsoft.com/office/drawing/2014/main" id="{EA85595F-B462-4D64-9286-A7938425902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4">
                  <xdr:nvSpPr>
                    <xdr:cNvPr id="2241" name="Rectangle: Rounded Corners 2240">
                      <a:extLst>
                        <a:ext uri="{FF2B5EF4-FFF2-40B4-BE49-F238E27FC236}">
                          <a16:creationId xmlns:a16="http://schemas.microsoft.com/office/drawing/2014/main" id="{2CBF5CE6-C0BB-4CF7-8194-0C392E0F222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6BC203-08A0-4B29-8267-8F89097EB2D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103-148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42" name="Rectangle: Rounded Corners 2241">
                      <a:extLst>
                        <a:ext uri="{FF2B5EF4-FFF2-40B4-BE49-F238E27FC236}">
                          <a16:creationId xmlns:a16="http://schemas.microsoft.com/office/drawing/2014/main" id="{FC265AB7-F47B-4D01-8D96-BA4CB3DF4BF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4">
                <xdr:nvSpPr>
                  <xdr:cNvPr id="2230" name="Rectangle: Rounded Corners 2229">
                    <a:extLst>
                      <a:ext uri="{FF2B5EF4-FFF2-40B4-BE49-F238E27FC236}">
                        <a16:creationId xmlns:a16="http://schemas.microsoft.com/office/drawing/2014/main" id="{E35D1C4D-A701-43F0-B1D8-3FF54A828E0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538A347-8BA9-4347-BA7D-88965BE2D46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300-275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231" name="Group 2230">
                    <a:extLst>
                      <a:ext uri="{FF2B5EF4-FFF2-40B4-BE49-F238E27FC236}">
                        <a16:creationId xmlns:a16="http://schemas.microsoft.com/office/drawing/2014/main" id="{764361BF-D54B-412B-ADFE-6D8BF63D979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64">
                  <xdr:nvSpPr>
                    <xdr:cNvPr id="2236" name="Rectangle: Rounded Corners 2235">
                      <a:extLst>
                        <a:ext uri="{FF2B5EF4-FFF2-40B4-BE49-F238E27FC236}">
                          <a16:creationId xmlns:a16="http://schemas.microsoft.com/office/drawing/2014/main" id="{98CE032A-2A89-496E-8946-08B8A0468B7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1D0050F-0B55-4F01-A982-C543E3476AE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7,660,000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4">
                  <xdr:nvSpPr>
                    <xdr:cNvPr id="2237" name="Rectangle: Rounded Corners 2236">
                      <a:extLst>
                        <a:ext uri="{FF2B5EF4-FFF2-40B4-BE49-F238E27FC236}">
                          <a16:creationId xmlns:a16="http://schemas.microsoft.com/office/drawing/2014/main" id="{3F254D24-3733-44F1-85F2-85498B1AC35E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4766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7A2D794-1E7F-4650-8DAC-0ACAC757D25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3203-300A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38" name="Rectangle: Rounded Corners 2237">
                      <a:extLst>
                        <a:ext uri="{FF2B5EF4-FFF2-40B4-BE49-F238E27FC236}">
                          <a16:creationId xmlns:a16="http://schemas.microsoft.com/office/drawing/2014/main" id="{C30B7AA8-42B1-4F3C-8691-A6E37313BE4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232" name="Group 2231">
                    <a:extLst>
                      <a:ext uri="{FF2B5EF4-FFF2-40B4-BE49-F238E27FC236}">
                        <a16:creationId xmlns:a16="http://schemas.microsoft.com/office/drawing/2014/main" id="{83D93226-90A2-41FC-AB5B-E9819BAEDE7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4">
                  <xdr:nvSpPr>
                    <xdr:cNvPr id="2233" name="Rectangle: Rounded Corners 2232">
                      <a:extLst>
                        <a:ext uri="{FF2B5EF4-FFF2-40B4-BE49-F238E27FC236}">
                          <a16:creationId xmlns:a16="http://schemas.microsoft.com/office/drawing/2014/main" id="{C182CA04-85EC-404F-9395-5C9D1BC2BFD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FF6C133-962C-4C88-8A67-C946CBB849F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4">
                  <xdr:nvSpPr>
                    <xdr:cNvPr id="2234" name="Rectangle: Rounded Corners 2233">
                      <a:extLst>
                        <a:ext uri="{FF2B5EF4-FFF2-40B4-BE49-F238E27FC236}">
                          <a16:creationId xmlns:a16="http://schemas.microsoft.com/office/drawing/2014/main" id="{2F06C499-C16C-4BCA-B6B4-E8DD8E431E0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9D18827-B05B-4AFB-94AF-13553BDEB80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35" name="Rectangle: Rounded Corners 2234">
                      <a:extLst>
                        <a:ext uri="{FF2B5EF4-FFF2-40B4-BE49-F238E27FC236}">
                          <a16:creationId xmlns:a16="http://schemas.microsoft.com/office/drawing/2014/main" id="{52EBBB4F-EB18-4B9D-9DA2-5FAB2B53AAD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227" name="Rectangle: Rounded Corners 2226">
                  <a:extLst>
                    <a:ext uri="{FF2B5EF4-FFF2-40B4-BE49-F238E27FC236}">
                      <a16:creationId xmlns:a16="http://schemas.microsoft.com/office/drawing/2014/main" id="{9E3405C7-169D-4883-A0BE-68203609A58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223" name="Straight Connector 2222">
                <a:extLst>
                  <a:ext uri="{FF2B5EF4-FFF2-40B4-BE49-F238E27FC236}">
                    <a16:creationId xmlns:a16="http://schemas.microsoft.com/office/drawing/2014/main" id="{A877F525-F128-4BEC-BD01-55129B111B8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24" name="Straight Connector 2223">
                <a:extLst>
                  <a:ext uri="{FF2B5EF4-FFF2-40B4-BE49-F238E27FC236}">
                    <a16:creationId xmlns:a16="http://schemas.microsoft.com/office/drawing/2014/main" id="{2D1C2DD9-83AE-4FE6-90BB-1354700DF91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25" name="Straight Connector 2224">
                <a:extLst>
                  <a:ext uri="{FF2B5EF4-FFF2-40B4-BE49-F238E27FC236}">
                    <a16:creationId xmlns:a16="http://schemas.microsoft.com/office/drawing/2014/main" id="{C5440C6E-8470-4FF9-9BCC-72082BA69AE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21" name="Rectangle: Rounded Corners 2220">
              <a:extLst>
                <a:ext uri="{FF2B5EF4-FFF2-40B4-BE49-F238E27FC236}">
                  <a16:creationId xmlns:a16="http://schemas.microsoft.com/office/drawing/2014/main" id="{1C69A9A6-611C-4A2A-8E23-973134DC694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219" name="Rectangle: Rounded Corners 2218">
            <a:extLst>
              <a:ext uri="{FF2B5EF4-FFF2-40B4-BE49-F238E27FC236}">
                <a16:creationId xmlns:a16="http://schemas.microsoft.com/office/drawing/2014/main" id="{78225BF7-602D-4E34-AEE9-1BDD54A991A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69</xdr:row>
      <xdr:rowOff>79367</xdr:rowOff>
    </xdr:from>
    <xdr:to>
      <xdr:col>0</xdr:col>
      <xdr:colOff>8041143</xdr:colOff>
      <xdr:row>69</xdr:row>
      <xdr:rowOff>527410</xdr:rowOff>
    </xdr:to>
    <xdr:grpSp>
      <xdr:nvGrpSpPr>
        <xdr:cNvPr id="2243" name="Group 2242">
          <a:extLst>
            <a:ext uri="{FF2B5EF4-FFF2-40B4-BE49-F238E27FC236}">
              <a16:creationId xmlns:a16="http://schemas.microsoft.com/office/drawing/2014/main" id="{8A17E660-E6AB-47FA-A7A7-0E8A8AF119EB}"/>
            </a:ext>
          </a:extLst>
        </xdr:cNvPr>
        <xdr:cNvGrpSpPr/>
      </xdr:nvGrpSpPr>
      <xdr:grpSpPr>
        <a:xfrm>
          <a:off x="10947690057" y="367432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244" name="Group 2243">
            <a:extLst>
              <a:ext uri="{FF2B5EF4-FFF2-40B4-BE49-F238E27FC236}">
                <a16:creationId xmlns:a16="http://schemas.microsoft.com/office/drawing/2014/main" id="{203DC8C6-F599-4E9B-BF91-66C4F0E80D5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246" name="Group 2245">
              <a:extLst>
                <a:ext uri="{FF2B5EF4-FFF2-40B4-BE49-F238E27FC236}">
                  <a16:creationId xmlns:a16="http://schemas.microsoft.com/office/drawing/2014/main" id="{234E6727-330E-4885-BF77-7A4E6210071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248" name="Group 2247">
                <a:extLst>
                  <a:ext uri="{FF2B5EF4-FFF2-40B4-BE49-F238E27FC236}">
                    <a16:creationId xmlns:a16="http://schemas.microsoft.com/office/drawing/2014/main" id="{4CE8F7EE-69FB-44FA-A7C0-1163FF69E90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252" name="Group 2251">
                  <a:extLst>
                    <a:ext uri="{FF2B5EF4-FFF2-40B4-BE49-F238E27FC236}">
                      <a16:creationId xmlns:a16="http://schemas.microsoft.com/office/drawing/2014/main" id="{6F984988-1576-43B3-A386-2CF8E8CABDE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254" name="Rectangle: Rounded Corners 2253">
                    <a:extLst>
                      <a:ext uri="{FF2B5EF4-FFF2-40B4-BE49-F238E27FC236}">
                        <a16:creationId xmlns:a16="http://schemas.microsoft.com/office/drawing/2014/main" id="{65461309-2CEC-40FF-AC1E-F9C4B8ED181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255" name="Group 2254">
                    <a:extLst>
                      <a:ext uri="{FF2B5EF4-FFF2-40B4-BE49-F238E27FC236}">
                        <a16:creationId xmlns:a16="http://schemas.microsoft.com/office/drawing/2014/main" id="{2F215C1D-406D-40AC-A9E3-6173A425B462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65">
                  <xdr:nvSpPr>
                    <xdr:cNvPr id="2265" name="Rectangle: Rounded Corners 2264">
                      <a:extLst>
                        <a:ext uri="{FF2B5EF4-FFF2-40B4-BE49-F238E27FC236}">
                          <a16:creationId xmlns:a16="http://schemas.microsoft.com/office/drawing/2014/main" id="{99D5215A-D183-40B9-B9B6-8FFC3225B794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BAE4C5E-8D23-4EE9-8469-9AF01F7890F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66" name="Rectangle: Rounded Corners 2265">
                      <a:extLst>
                        <a:ext uri="{FF2B5EF4-FFF2-40B4-BE49-F238E27FC236}">
                          <a16:creationId xmlns:a16="http://schemas.microsoft.com/office/drawing/2014/main" id="{4C91F7F9-486E-4B38-8E8F-76AB5973122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5">
                  <xdr:nvSpPr>
                    <xdr:cNvPr id="2267" name="Rectangle: Rounded Corners 2266">
                      <a:extLst>
                        <a:ext uri="{FF2B5EF4-FFF2-40B4-BE49-F238E27FC236}">
                          <a16:creationId xmlns:a16="http://schemas.microsoft.com/office/drawing/2014/main" id="{B956022B-9B29-4C65-BE9A-2D9A88190F2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5EF88B-4FD8-46A9-8766-E7166EFA6B3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103-129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68" name="Rectangle: Rounded Corners 2267">
                      <a:extLst>
                        <a:ext uri="{FF2B5EF4-FFF2-40B4-BE49-F238E27FC236}">
                          <a16:creationId xmlns:a16="http://schemas.microsoft.com/office/drawing/2014/main" id="{9B20B758-BA5E-4F34-8EAA-F12C80DC374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5">
                <xdr:nvSpPr>
                  <xdr:cNvPr id="2256" name="Rectangle: Rounded Corners 2255">
                    <a:extLst>
                      <a:ext uri="{FF2B5EF4-FFF2-40B4-BE49-F238E27FC236}">
                        <a16:creationId xmlns:a16="http://schemas.microsoft.com/office/drawing/2014/main" id="{A35A99E1-FDAC-45BA-820B-9BE33659827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B31319E-3D9B-4207-8E24-3E66F2034DB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0-25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257" name="Group 2256">
                    <a:extLst>
                      <a:ext uri="{FF2B5EF4-FFF2-40B4-BE49-F238E27FC236}">
                        <a16:creationId xmlns:a16="http://schemas.microsoft.com/office/drawing/2014/main" id="{771800AC-FD14-4AE7-8DFC-DFC336BBB7C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3" cy="341949"/>
                    <a:chOff x="11023087448" y="797868"/>
                    <a:chExt cx="1744493" cy="341949"/>
                  </a:xfrm>
                </xdr:grpSpPr>
                <xdr:sp macro="" textlink="Data!J65">
                  <xdr:nvSpPr>
                    <xdr:cNvPr id="2262" name="Rectangle: Rounded Corners 2261">
                      <a:extLst>
                        <a:ext uri="{FF2B5EF4-FFF2-40B4-BE49-F238E27FC236}">
                          <a16:creationId xmlns:a16="http://schemas.microsoft.com/office/drawing/2014/main" id="{A4C834B2-6E40-4E07-B30C-3CEF28C69BF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01903B5-E39F-4B2F-9623-B6ECE9361F6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2,220,000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5">
                  <xdr:nvSpPr>
                    <xdr:cNvPr id="2263" name="Rectangle: Rounded Corners 2262">
                      <a:extLst>
                        <a:ext uri="{FF2B5EF4-FFF2-40B4-BE49-F238E27FC236}">
                          <a16:creationId xmlns:a16="http://schemas.microsoft.com/office/drawing/2014/main" id="{8D47AC03-D642-4620-8030-8E46BF8AC516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DD8FCC-8BA9-4726-A786-7B1D0F51B4B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3210-25A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64" name="Rectangle: Rounded Corners 2263">
                      <a:extLst>
                        <a:ext uri="{FF2B5EF4-FFF2-40B4-BE49-F238E27FC236}">
                          <a16:creationId xmlns:a16="http://schemas.microsoft.com/office/drawing/2014/main" id="{0A1D1FEC-35C6-4117-A395-6CC11C49BF8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258" name="Group 2257">
                    <a:extLst>
                      <a:ext uri="{FF2B5EF4-FFF2-40B4-BE49-F238E27FC236}">
                        <a16:creationId xmlns:a16="http://schemas.microsoft.com/office/drawing/2014/main" id="{6BAA421A-3B60-4426-8DFD-300FF14DD85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5">
                  <xdr:nvSpPr>
                    <xdr:cNvPr id="2259" name="Rectangle: Rounded Corners 2258">
                      <a:extLst>
                        <a:ext uri="{FF2B5EF4-FFF2-40B4-BE49-F238E27FC236}">
                          <a16:creationId xmlns:a16="http://schemas.microsoft.com/office/drawing/2014/main" id="{B7613D0F-4950-488A-8F4C-14A554E456C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EA5BC1A-0B9C-48FD-BF84-7FEF599772C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5">
                  <xdr:nvSpPr>
                    <xdr:cNvPr id="2260" name="Rectangle: Rounded Corners 2259">
                      <a:extLst>
                        <a:ext uri="{FF2B5EF4-FFF2-40B4-BE49-F238E27FC236}">
                          <a16:creationId xmlns:a16="http://schemas.microsoft.com/office/drawing/2014/main" id="{2A4D3ABF-0D06-4F10-9F72-CA6C74384B7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EFEDD88-8E61-48B9-A005-A47CC0A77AA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61" name="Rectangle: Rounded Corners 2260">
                      <a:extLst>
                        <a:ext uri="{FF2B5EF4-FFF2-40B4-BE49-F238E27FC236}">
                          <a16:creationId xmlns:a16="http://schemas.microsoft.com/office/drawing/2014/main" id="{551FA066-DB93-4A78-B2A0-57BE417AEEB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253" name="Rectangle: Rounded Corners 2252">
                  <a:extLst>
                    <a:ext uri="{FF2B5EF4-FFF2-40B4-BE49-F238E27FC236}">
                      <a16:creationId xmlns:a16="http://schemas.microsoft.com/office/drawing/2014/main" id="{AF6DDB9A-78DD-418F-9E09-BDEF7BCC6F8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249" name="Straight Connector 2248">
                <a:extLst>
                  <a:ext uri="{FF2B5EF4-FFF2-40B4-BE49-F238E27FC236}">
                    <a16:creationId xmlns:a16="http://schemas.microsoft.com/office/drawing/2014/main" id="{03E845B3-10FB-4B3B-B786-3EC76B4CE38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50" name="Straight Connector 2249">
                <a:extLst>
                  <a:ext uri="{FF2B5EF4-FFF2-40B4-BE49-F238E27FC236}">
                    <a16:creationId xmlns:a16="http://schemas.microsoft.com/office/drawing/2014/main" id="{E6243993-0033-4236-8BA3-767D7FC419B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51" name="Straight Connector 2250">
                <a:extLst>
                  <a:ext uri="{FF2B5EF4-FFF2-40B4-BE49-F238E27FC236}">
                    <a16:creationId xmlns:a16="http://schemas.microsoft.com/office/drawing/2014/main" id="{F4369ABF-2A41-4EBB-B156-EC0A813D4E8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47" name="Rectangle: Rounded Corners 2246">
              <a:extLst>
                <a:ext uri="{FF2B5EF4-FFF2-40B4-BE49-F238E27FC236}">
                  <a16:creationId xmlns:a16="http://schemas.microsoft.com/office/drawing/2014/main" id="{73700689-6ADE-4D14-8A56-5BC4A72815E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245" name="Rectangle: Rounded Corners 2244">
            <a:extLst>
              <a:ext uri="{FF2B5EF4-FFF2-40B4-BE49-F238E27FC236}">
                <a16:creationId xmlns:a16="http://schemas.microsoft.com/office/drawing/2014/main" id="{1EEF4EE2-1D74-4BFB-8506-F4CB8364487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70</xdr:row>
      <xdr:rowOff>79367</xdr:rowOff>
    </xdr:from>
    <xdr:to>
      <xdr:col>0</xdr:col>
      <xdr:colOff>8039074</xdr:colOff>
      <xdr:row>70</xdr:row>
      <xdr:rowOff>527410</xdr:rowOff>
    </xdr:to>
    <xdr:grpSp>
      <xdr:nvGrpSpPr>
        <xdr:cNvPr id="2269" name="Group 2268">
          <a:extLst>
            <a:ext uri="{FF2B5EF4-FFF2-40B4-BE49-F238E27FC236}">
              <a16:creationId xmlns:a16="http://schemas.microsoft.com/office/drawing/2014/main" id="{8830D9B7-2144-48B9-9F6F-1BEE71429DE9}"/>
            </a:ext>
          </a:extLst>
        </xdr:cNvPr>
        <xdr:cNvGrpSpPr/>
      </xdr:nvGrpSpPr>
      <xdr:grpSpPr>
        <a:xfrm>
          <a:off x="10947692126" y="37282552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270" name="Group 2269">
            <a:extLst>
              <a:ext uri="{FF2B5EF4-FFF2-40B4-BE49-F238E27FC236}">
                <a16:creationId xmlns:a16="http://schemas.microsoft.com/office/drawing/2014/main" id="{31B9FD22-904F-498C-9C0A-30B55130E8B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272" name="Group 2271">
              <a:extLst>
                <a:ext uri="{FF2B5EF4-FFF2-40B4-BE49-F238E27FC236}">
                  <a16:creationId xmlns:a16="http://schemas.microsoft.com/office/drawing/2014/main" id="{C31C1849-3597-499F-9389-4844B42808E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274" name="Group 2273">
                <a:extLst>
                  <a:ext uri="{FF2B5EF4-FFF2-40B4-BE49-F238E27FC236}">
                    <a16:creationId xmlns:a16="http://schemas.microsoft.com/office/drawing/2014/main" id="{21793A27-2C77-4573-9CEF-BBEFCDA9EE3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278" name="Group 2277">
                  <a:extLst>
                    <a:ext uri="{FF2B5EF4-FFF2-40B4-BE49-F238E27FC236}">
                      <a16:creationId xmlns:a16="http://schemas.microsoft.com/office/drawing/2014/main" id="{3DF0B6AC-1B13-4D15-A7F8-105883D4E0A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280" name="Rectangle: Rounded Corners 2279">
                    <a:extLst>
                      <a:ext uri="{FF2B5EF4-FFF2-40B4-BE49-F238E27FC236}">
                        <a16:creationId xmlns:a16="http://schemas.microsoft.com/office/drawing/2014/main" id="{4559B405-5F1C-4DC7-A086-A15F3232E55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281" name="Group 2280">
                    <a:extLst>
                      <a:ext uri="{FF2B5EF4-FFF2-40B4-BE49-F238E27FC236}">
                        <a16:creationId xmlns:a16="http://schemas.microsoft.com/office/drawing/2014/main" id="{0797E2AE-E20B-47FA-8B24-DEF9395EF48B}"/>
                      </a:ext>
                    </a:extLst>
                  </xdr:cNvPr>
                  <xdr:cNvGrpSpPr/>
                </xdr:nvGrpSpPr>
                <xdr:grpSpPr>
                  <a:xfrm>
                    <a:off x="11022765012" y="809933"/>
                    <a:ext cx="1757898" cy="352109"/>
                    <a:chOff x="11022765012" y="787708"/>
                    <a:chExt cx="1757898" cy="352109"/>
                  </a:xfrm>
                </xdr:grpSpPr>
                <xdr:sp macro="" textlink="Data!F66">
                  <xdr:nvSpPr>
                    <xdr:cNvPr id="2291" name="Rectangle: Rounded Corners 2290">
                      <a:extLst>
                        <a:ext uri="{FF2B5EF4-FFF2-40B4-BE49-F238E27FC236}">
                          <a16:creationId xmlns:a16="http://schemas.microsoft.com/office/drawing/2014/main" id="{ECBDC309-5C47-4F77-804F-926FFE6636BD}"/>
                        </a:ext>
                      </a:extLst>
                    </xdr:cNvPr>
                    <xdr:cNvSpPr/>
                  </xdr:nvSpPr>
                  <xdr:spPr>
                    <a:xfrm>
                      <a:off x="11022765012" y="873117"/>
                      <a:ext cx="98648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9CF221-C95C-4B04-B4AA-693D8D1497C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6,820,000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92" name="Rectangle: Rounded Corners 2291">
                      <a:extLst>
                        <a:ext uri="{FF2B5EF4-FFF2-40B4-BE49-F238E27FC236}">
                          <a16:creationId xmlns:a16="http://schemas.microsoft.com/office/drawing/2014/main" id="{B19CD775-9A01-4399-A85D-F465B336E3E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6">
                  <xdr:nvSpPr>
                    <xdr:cNvPr id="2293" name="Rectangle: Rounded Corners 2292">
                      <a:extLst>
                        <a:ext uri="{FF2B5EF4-FFF2-40B4-BE49-F238E27FC236}">
                          <a16:creationId xmlns:a16="http://schemas.microsoft.com/office/drawing/2014/main" id="{3F181747-3401-4C17-B483-D94A9FADCC93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287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B5FABA-6F5A-4D4B-9025-654A75D25E0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103-130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94" name="Rectangle: Rounded Corners 2293">
                      <a:extLst>
                        <a:ext uri="{FF2B5EF4-FFF2-40B4-BE49-F238E27FC236}">
                          <a16:creationId xmlns:a16="http://schemas.microsoft.com/office/drawing/2014/main" id="{BFF7B4B2-537D-4683-8F7A-30EDD6439C2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6">
                <xdr:nvSpPr>
                  <xdr:cNvPr id="2282" name="Rectangle: Rounded Corners 2281">
                    <a:extLst>
                      <a:ext uri="{FF2B5EF4-FFF2-40B4-BE49-F238E27FC236}">
                        <a16:creationId xmlns:a16="http://schemas.microsoft.com/office/drawing/2014/main" id="{770782A8-CB56-4B4B-B2EC-9C156FB672B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D0ED498-81A5-45B0-A23A-DFF9894C97D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25-50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283" name="Group 2282">
                    <a:extLst>
                      <a:ext uri="{FF2B5EF4-FFF2-40B4-BE49-F238E27FC236}">
                        <a16:creationId xmlns:a16="http://schemas.microsoft.com/office/drawing/2014/main" id="{2B1938FE-258B-44F1-BFCF-867EB0E01D5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3279" cy="341949"/>
                    <a:chOff x="11023087448" y="797868"/>
                    <a:chExt cx="1743279" cy="341949"/>
                  </a:xfrm>
                </xdr:grpSpPr>
                <xdr:sp macro="" textlink="Data!J66">
                  <xdr:nvSpPr>
                    <xdr:cNvPr id="2288" name="Rectangle: Rounded Corners 2287">
                      <a:extLst>
                        <a:ext uri="{FF2B5EF4-FFF2-40B4-BE49-F238E27FC236}">
                          <a16:creationId xmlns:a16="http://schemas.microsoft.com/office/drawing/2014/main" id="{4B11D66C-2820-43EF-893F-BBD549607E2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4203AE-BB3D-43BB-96A6-844317B7170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2,440,000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6">
                  <xdr:nvSpPr>
                    <xdr:cNvPr id="2289" name="Rectangle: Rounded Corners 2288">
                      <a:extLst>
                        <a:ext uri="{FF2B5EF4-FFF2-40B4-BE49-F238E27FC236}">
                          <a16:creationId xmlns:a16="http://schemas.microsoft.com/office/drawing/2014/main" id="{D97B72D8-1C84-4ADF-ACC1-FD69849617F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79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23082AB-16B5-4F26-AF12-9BE626C2A1C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3210-50A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90" name="Rectangle: Rounded Corners 2289">
                      <a:extLst>
                        <a:ext uri="{FF2B5EF4-FFF2-40B4-BE49-F238E27FC236}">
                          <a16:creationId xmlns:a16="http://schemas.microsoft.com/office/drawing/2014/main" id="{96A24D03-913E-4006-B8DC-B12119F2C4E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284" name="Group 2283">
                    <a:extLst>
                      <a:ext uri="{FF2B5EF4-FFF2-40B4-BE49-F238E27FC236}">
                        <a16:creationId xmlns:a16="http://schemas.microsoft.com/office/drawing/2014/main" id="{3ED5CD5E-5F91-4413-9F0E-8F3F35CF737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6">
                  <xdr:nvSpPr>
                    <xdr:cNvPr id="2285" name="Rectangle: Rounded Corners 2284">
                      <a:extLst>
                        <a:ext uri="{FF2B5EF4-FFF2-40B4-BE49-F238E27FC236}">
                          <a16:creationId xmlns:a16="http://schemas.microsoft.com/office/drawing/2014/main" id="{174CFDA8-0358-4413-B9B5-DE8433D3AE5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2B06E3-41A0-4990-BD20-424240935C2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6">
                  <xdr:nvSpPr>
                    <xdr:cNvPr id="2286" name="Rectangle: Rounded Corners 2285">
                      <a:extLst>
                        <a:ext uri="{FF2B5EF4-FFF2-40B4-BE49-F238E27FC236}">
                          <a16:creationId xmlns:a16="http://schemas.microsoft.com/office/drawing/2014/main" id="{7C3EB66E-3AE7-4923-A1F8-E78C47F1238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E286485-F4B3-4140-9AFB-082181AF7F9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287" name="Rectangle: Rounded Corners 2286">
                      <a:extLst>
                        <a:ext uri="{FF2B5EF4-FFF2-40B4-BE49-F238E27FC236}">
                          <a16:creationId xmlns:a16="http://schemas.microsoft.com/office/drawing/2014/main" id="{72D2D030-9301-4CA1-A84A-9D507B84BBB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279" name="Rectangle: Rounded Corners 2278">
                  <a:extLst>
                    <a:ext uri="{FF2B5EF4-FFF2-40B4-BE49-F238E27FC236}">
                      <a16:creationId xmlns:a16="http://schemas.microsoft.com/office/drawing/2014/main" id="{28E0D2AD-4081-4A74-A6CD-B3E3F16D585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275" name="Straight Connector 2274">
                <a:extLst>
                  <a:ext uri="{FF2B5EF4-FFF2-40B4-BE49-F238E27FC236}">
                    <a16:creationId xmlns:a16="http://schemas.microsoft.com/office/drawing/2014/main" id="{5378D757-714D-460A-896A-52CA1226EB2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76" name="Straight Connector 2275">
                <a:extLst>
                  <a:ext uri="{FF2B5EF4-FFF2-40B4-BE49-F238E27FC236}">
                    <a16:creationId xmlns:a16="http://schemas.microsoft.com/office/drawing/2014/main" id="{CE8F2F43-02E9-40DE-85D6-701BBEC1FFA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77" name="Straight Connector 2276">
                <a:extLst>
                  <a:ext uri="{FF2B5EF4-FFF2-40B4-BE49-F238E27FC236}">
                    <a16:creationId xmlns:a16="http://schemas.microsoft.com/office/drawing/2014/main" id="{E8FDCCFC-DF4E-4937-88CE-7544D501562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73" name="Rectangle: Rounded Corners 2272">
              <a:extLst>
                <a:ext uri="{FF2B5EF4-FFF2-40B4-BE49-F238E27FC236}">
                  <a16:creationId xmlns:a16="http://schemas.microsoft.com/office/drawing/2014/main" id="{CFF79D05-8397-42D3-96DC-58525262459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271" name="Rectangle: Rounded Corners 2270">
            <a:extLst>
              <a:ext uri="{FF2B5EF4-FFF2-40B4-BE49-F238E27FC236}">
                <a16:creationId xmlns:a16="http://schemas.microsoft.com/office/drawing/2014/main" id="{AC9984F4-3E46-4C78-851F-3170040A661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72</xdr:row>
      <xdr:rowOff>79367</xdr:rowOff>
    </xdr:from>
    <xdr:to>
      <xdr:col>0</xdr:col>
      <xdr:colOff>8041143</xdr:colOff>
      <xdr:row>72</xdr:row>
      <xdr:rowOff>527410</xdr:rowOff>
    </xdr:to>
    <xdr:grpSp>
      <xdr:nvGrpSpPr>
        <xdr:cNvPr id="2295" name="Group 2294">
          <a:extLst>
            <a:ext uri="{FF2B5EF4-FFF2-40B4-BE49-F238E27FC236}">
              <a16:creationId xmlns:a16="http://schemas.microsoft.com/office/drawing/2014/main" id="{0F673F32-9DF3-4383-8086-776165098FCB}"/>
            </a:ext>
          </a:extLst>
        </xdr:cNvPr>
        <xdr:cNvGrpSpPr/>
      </xdr:nvGrpSpPr>
      <xdr:grpSpPr>
        <a:xfrm>
          <a:off x="10947690057" y="383610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296" name="Group 2295">
            <a:extLst>
              <a:ext uri="{FF2B5EF4-FFF2-40B4-BE49-F238E27FC236}">
                <a16:creationId xmlns:a16="http://schemas.microsoft.com/office/drawing/2014/main" id="{885D3BAF-2E8D-403C-84D0-3F7CC91D9C9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298" name="Group 2297">
              <a:extLst>
                <a:ext uri="{FF2B5EF4-FFF2-40B4-BE49-F238E27FC236}">
                  <a16:creationId xmlns:a16="http://schemas.microsoft.com/office/drawing/2014/main" id="{CA62C94B-FD22-405F-A9A1-6D66FADCF28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300" name="Group 2299">
                <a:extLst>
                  <a:ext uri="{FF2B5EF4-FFF2-40B4-BE49-F238E27FC236}">
                    <a16:creationId xmlns:a16="http://schemas.microsoft.com/office/drawing/2014/main" id="{FB1CBB44-6A75-492E-8509-30D8406BFE9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304" name="Group 2303">
                  <a:extLst>
                    <a:ext uri="{FF2B5EF4-FFF2-40B4-BE49-F238E27FC236}">
                      <a16:creationId xmlns:a16="http://schemas.microsoft.com/office/drawing/2014/main" id="{E332D173-DFF7-4008-8E44-4DC6DDBC545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306" name="Rectangle: Rounded Corners 2305">
                    <a:extLst>
                      <a:ext uri="{FF2B5EF4-FFF2-40B4-BE49-F238E27FC236}">
                        <a16:creationId xmlns:a16="http://schemas.microsoft.com/office/drawing/2014/main" id="{61C77362-0301-4CEA-9889-804B77FA5FF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307" name="Group 2306">
                    <a:extLst>
                      <a:ext uri="{FF2B5EF4-FFF2-40B4-BE49-F238E27FC236}">
                        <a16:creationId xmlns:a16="http://schemas.microsoft.com/office/drawing/2014/main" id="{EF2919A6-EEA8-4F2C-B0A0-216A39C22C65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84994" cy="352109"/>
                    <a:chOff x="11022758049" y="787708"/>
                    <a:chExt cx="1784994" cy="352109"/>
                  </a:xfrm>
                </xdr:grpSpPr>
                <xdr:sp macro="" textlink="Data!F67">
                  <xdr:nvSpPr>
                    <xdr:cNvPr id="2317" name="Rectangle: Rounded Corners 2316">
                      <a:extLst>
                        <a:ext uri="{FF2B5EF4-FFF2-40B4-BE49-F238E27FC236}">
                          <a16:creationId xmlns:a16="http://schemas.microsoft.com/office/drawing/2014/main" id="{01D90FEE-4F07-4F02-861B-F35DC06B1F85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DCFEE86-E7E5-444F-BD1D-0423A8426E59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27,270,000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18" name="Rectangle: Rounded Corners 2317">
                      <a:extLst>
                        <a:ext uri="{FF2B5EF4-FFF2-40B4-BE49-F238E27FC236}">
                          <a16:creationId xmlns:a16="http://schemas.microsoft.com/office/drawing/2014/main" id="{D736ACD1-35F4-4B88-A3AA-6958ED2C42D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7">
                  <xdr:nvSpPr>
                    <xdr:cNvPr id="2319" name="Rectangle: Rounded Corners 2318">
                      <a:extLst>
                        <a:ext uri="{FF2B5EF4-FFF2-40B4-BE49-F238E27FC236}">
                          <a16:creationId xmlns:a16="http://schemas.microsoft.com/office/drawing/2014/main" id="{F13DE027-8BA9-490C-9235-1FC1DD32B837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4891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61A0C05-E42A-4ACA-A6B7-BD13D5FDDE1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104-139A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20" name="Rectangle: Rounded Corners 2319">
                      <a:extLst>
                        <a:ext uri="{FF2B5EF4-FFF2-40B4-BE49-F238E27FC236}">
                          <a16:creationId xmlns:a16="http://schemas.microsoft.com/office/drawing/2014/main" id="{C546921B-0229-4F99-B18C-EAA5FE77B47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7">
                <xdr:nvSpPr>
                  <xdr:cNvPr id="2308" name="Rectangle: Rounded Corners 2307">
                    <a:extLst>
                      <a:ext uri="{FF2B5EF4-FFF2-40B4-BE49-F238E27FC236}">
                        <a16:creationId xmlns:a16="http://schemas.microsoft.com/office/drawing/2014/main" id="{B9A1EC18-3A26-434A-BCA8-35BB2DC4376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76C291C-A7B6-4131-9AA3-7CF599CF772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0-100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309" name="Group 2308">
                    <a:extLst>
                      <a:ext uri="{FF2B5EF4-FFF2-40B4-BE49-F238E27FC236}">
                        <a16:creationId xmlns:a16="http://schemas.microsoft.com/office/drawing/2014/main" id="{E2FEBE96-F79D-44A1-B5B4-520BBC00BCC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0040" cy="341949"/>
                    <a:chOff x="11023087448" y="797868"/>
                    <a:chExt cx="1720040" cy="341949"/>
                  </a:xfrm>
                </xdr:grpSpPr>
                <xdr:sp macro="" textlink="Data!J67">
                  <xdr:nvSpPr>
                    <xdr:cNvPr id="2314" name="Rectangle: Rounded Corners 2313">
                      <a:extLst>
                        <a:ext uri="{FF2B5EF4-FFF2-40B4-BE49-F238E27FC236}">
                          <a16:creationId xmlns:a16="http://schemas.microsoft.com/office/drawing/2014/main" id="{0086D586-8DA0-444B-98CB-33A1230CE1C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71DF86-4BB3-4DC3-AF13-53388E5405E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7">
                  <xdr:nvSpPr>
                    <xdr:cNvPr id="2315" name="Rectangle: Rounded Corners 2314">
                      <a:extLst>
                        <a:ext uri="{FF2B5EF4-FFF2-40B4-BE49-F238E27FC236}">
                          <a16:creationId xmlns:a16="http://schemas.microsoft.com/office/drawing/2014/main" id="{23C6EBD1-1877-4BF3-B77A-1E088151F12E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174993-2692-4F65-A953-73322C356E2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16" name="Rectangle: Rounded Corners 2315">
                      <a:extLst>
                        <a:ext uri="{FF2B5EF4-FFF2-40B4-BE49-F238E27FC236}">
                          <a16:creationId xmlns:a16="http://schemas.microsoft.com/office/drawing/2014/main" id="{B884FD8B-E1E9-4EF4-A53C-C8EB2A6B082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310" name="Group 2309">
                    <a:extLst>
                      <a:ext uri="{FF2B5EF4-FFF2-40B4-BE49-F238E27FC236}">
                        <a16:creationId xmlns:a16="http://schemas.microsoft.com/office/drawing/2014/main" id="{47F260AE-1354-4E47-A868-CB3D68FF69E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7">
                  <xdr:nvSpPr>
                    <xdr:cNvPr id="2311" name="Rectangle: Rounded Corners 2310">
                      <a:extLst>
                        <a:ext uri="{FF2B5EF4-FFF2-40B4-BE49-F238E27FC236}">
                          <a16:creationId xmlns:a16="http://schemas.microsoft.com/office/drawing/2014/main" id="{46E3BE28-76A4-4E20-9EA7-BE6372000DF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ABA5AF-5F92-4866-A001-3C2D5DE6FDF0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7">
                  <xdr:nvSpPr>
                    <xdr:cNvPr id="2312" name="Rectangle: Rounded Corners 2311">
                      <a:extLst>
                        <a:ext uri="{FF2B5EF4-FFF2-40B4-BE49-F238E27FC236}">
                          <a16:creationId xmlns:a16="http://schemas.microsoft.com/office/drawing/2014/main" id="{9766047A-06DF-4A4D-B7CD-925DFF3DDD2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5102C1A-A140-43BA-99C3-FBEB67EB1BE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13" name="Rectangle: Rounded Corners 2312">
                      <a:extLst>
                        <a:ext uri="{FF2B5EF4-FFF2-40B4-BE49-F238E27FC236}">
                          <a16:creationId xmlns:a16="http://schemas.microsoft.com/office/drawing/2014/main" id="{55946489-0C11-48ED-B639-6CA68341913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305" name="Rectangle: Rounded Corners 2304">
                  <a:extLst>
                    <a:ext uri="{FF2B5EF4-FFF2-40B4-BE49-F238E27FC236}">
                      <a16:creationId xmlns:a16="http://schemas.microsoft.com/office/drawing/2014/main" id="{3F934074-22D3-433C-B4D7-5653F5C490D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301" name="Straight Connector 2300">
                <a:extLst>
                  <a:ext uri="{FF2B5EF4-FFF2-40B4-BE49-F238E27FC236}">
                    <a16:creationId xmlns:a16="http://schemas.microsoft.com/office/drawing/2014/main" id="{5400A52B-E74A-4155-ACCF-B0DDAABA6B5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02" name="Straight Connector 2301">
                <a:extLst>
                  <a:ext uri="{FF2B5EF4-FFF2-40B4-BE49-F238E27FC236}">
                    <a16:creationId xmlns:a16="http://schemas.microsoft.com/office/drawing/2014/main" id="{ADFC5077-2740-4798-B5E2-6B9BFB8D1CE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03" name="Straight Connector 2302">
                <a:extLst>
                  <a:ext uri="{FF2B5EF4-FFF2-40B4-BE49-F238E27FC236}">
                    <a16:creationId xmlns:a16="http://schemas.microsoft.com/office/drawing/2014/main" id="{9395C4ED-704B-4E0D-9851-DFDC4421E0B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99" name="Rectangle: Rounded Corners 2298">
              <a:extLst>
                <a:ext uri="{FF2B5EF4-FFF2-40B4-BE49-F238E27FC236}">
                  <a16:creationId xmlns:a16="http://schemas.microsoft.com/office/drawing/2014/main" id="{1D18516F-49F6-4E37-B27D-948D388E03D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297" name="Rectangle: Rounded Corners 2296">
            <a:extLst>
              <a:ext uri="{FF2B5EF4-FFF2-40B4-BE49-F238E27FC236}">
                <a16:creationId xmlns:a16="http://schemas.microsoft.com/office/drawing/2014/main" id="{FB58EEA2-6C4F-4778-8DEE-3FD0991044D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73</xdr:row>
      <xdr:rowOff>79367</xdr:rowOff>
    </xdr:from>
    <xdr:to>
      <xdr:col>0</xdr:col>
      <xdr:colOff>8041143</xdr:colOff>
      <xdr:row>73</xdr:row>
      <xdr:rowOff>527410</xdr:rowOff>
    </xdr:to>
    <xdr:grpSp>
      <xdr:nvGrpSpPr>
        <xdr:cNvPr id="2321" name="Group 2320">
          <a:extLst>
            <a:ext uri="{FF2B5EF4-FFF2-40B4-BE49-F238E27FC236}">
              <a16:creationId xmlns:a16="http://schemas.microsoft.com/office/drawing/2014/main" id="{EA77F81F-6164-4FE3-9E07-5EDD17104513}"/>
            </a:ext>
          </a:extLst>
        </xdr:cNvPr>
        <xdr:cNvGrpSpPr/>
      </xdr:nvGrpSpPr>
      <xdr:grpSpPr>
        <a:xfrm>
          <a:off x="10947690057" y="389003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322" name="Group 2321">
            <a:extLst>
              <a:ext uri="{FF2B5EF4-FFF2-40B4-BE49-F238E27FC236}">
                <a16:creationId xmlns:a16="http://schemas.microsoft.com/office/drawing/2014/main" id="{4DC119AE-3762-4435-A6BF-B1532D27CBA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324" name="Group 2323">
              <a:extLst>
                <a:ext uri="{FF2B5EF4-FFF2-40B4-BE49-F238E27FC236}">
                  <a16:creationId xmlns:a16="http://schemas.microsoft.com/office/drawing/2014/main" id="{F5A26D50-503F-4680-9399-CD4CD704867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326" name="Group 2325">
                <a:extLst>
                  <a:ext uri="{FF2B5EF4-FFF2-40B4-BE49-F238E27FC236}">
                    <a16:creationId xmlns:a16="http://schemas.microsoft.com/office/drawing/2014/main" id="{37D5018B-7EBD-4EF2-A3AB-25CBFBB6EEF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330" name="Group 2329">
                  <a:extLst>
                    <a:ext uri="{FF2B5EF4-FFF2-40B4-BE49-F238E27FC236}">
                      <a16:creationId xmlns:a16="http://schemas.microsoft.com/office/drawing/2014/main" id="{95E5F732-462D-4DB0-8DB8-5C0000E1D17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332" name="Rectangle: Rounded Corners 2331">
                    <a:extLst>
                      <a:ext uri="{FF2B5EF4-FFF2-40B4-BE49-F238E27FC236}">
                        <a16:creationId xmlns:a16="http://schemas.microsoft.com/office/drawing/2014/main" id="{13786F4D-E05C-49A7-B265-ABF6BA87851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333" name="Group 2332">
                    <a:extLst>
                      <a:ext uri="{FF2B5EF4-FFF2-40B4-BE49-F238E27FC236}">
                        <a16:creationId xmlns:a16="http://schemas.microsoft.com/office/drawing/2014/main" id="{21687F92-56C4-4D27-A020-F7A09ECEF971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68">
                  <xdr:nvSpPr>
                    <xdr:cNvPr id="2343" name="Rectangle: Rounded Corners 2342">
                      <a:extLst>
                        <a:ext uri="{FF2B5EF4-FFF2-40B4-BE49-F238E27FC236}">
                          <a16:creationId xmlns:a16="http://schemas.microsoft.com/office/drawing/2014/main" id="{9C66BD73-51AB-4EAF-AC80-A4906DBB5C2B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B7D755-F3D6-40A0-8396-273B492B66D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32,260,000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44" name="Rectangle: Rounded Corners 2343">
                      <a:extLst>
                        <a:ext uri="{FF2B5EF4-FFF2-40B4-BE49-F238E27FC236}">
                          <a16:creationId xmlns:a16="http://schemas.microsoft.com/office/drawing/2014/main" id="{EEBC3C2C-AC1E-46BE-96B9-949DDC493F5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8">
                  <xdr:nvSpPr>
                    <xdr:cNvPr id="2345" name="Rectangle: Rounded Corners 2344">
                      <a:extLst>
                        <a:ext uri="{FF2B5EF4-FFF2-40B4-BE49-F238E27FC236}">
                          <a16:creationId xmlns:a16="http://schemas.microsoft.com/office/drawing/2014/main" id="{962A9683-715E-4C7E-A227-B300DAAEC17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B579A2-6174-4A31-9235-7170A492EA0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104-140A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46" name="Rectangle: Rounded Corners 2345">
                      <a:extLst>
                        <a:ext uri="{FF2B5EF4-FFF2-40B4-BE49-F238E27FC236}">
                          <a16:creationId xmlns:a16="http://schemas.microsoft.com/office/drawing/2014/main" id="{1C4C86B4-B4B6-4675-96DD-C63A446EAD4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8">
                <xdr:nvSpPr>
                  <xdr:cNvPr id="2334" name="Rectangle: Rounded Corners 2333">
                    <a:extLst>
                      <a:ext uri="{FF2B5EF4-FFF2-40B4-BE49-F238E27FC236}">
                        <a16:creationId xmlns:a16="http://schemas.microsoft.com/office/drawing/2014/main" id="{7C963373-F328-4577-9401-A227A8EB865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761F4CC-CFBB-416D-B2F3-671BD558226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100-200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335" name="Group 2334">
                    <a:extLst>
                      <a:ext uri="{FF2B5EF4-FFF2-40B4-BE49-F238E27FC236}">
                        <a16:creationId xmlns:a16="http://schemas.microsoft.com/office/drawing/2014/main" id="{2997D994-F3A9-4787-A1E3-A27F995FF97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191" cy="341949"/>
                    <a:chOff x="11023087448" y="797868"/>
                    <a:chExt cx="1728191" cy="341949"/>
                  </a:xfrm>
                </xdr:grpSpPr>
                <xdr:sp macro="" textlink="Data!J68">
                  <xdr:nvSpPr>
                    <xdr:cNvPr id="2340" name="Rectangle: Rounded Corners 2339">
                      <a:extLst>
                        <a:ext uri="{FF2B5EF4-FFF2-40B4-BE49-F238E27FC236}">
                          <a16:creationId xmlns:a16="http://schemas.microsoft.com/office/drawing/2014/main" id="{17CAAE22-0004-4269-A5FE-2505BF53AE2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910B27-F8A7-43B3-9AC5-4138B9DB48E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14,250,000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8">
                  <xdr:nvSpPr>
                    <xdr:cNvPr id="2341" name="Rectangle: Rounded Corners 2340">
                      <a:extLst>
                        <a:ext uri="{FF2B5EF4-FFF2-40B4-BE49-F238E27FC236}">
                          <a16:creationId xmlns:a16="http://schemas.microsoft.com/office/drawing/2014/main" id="{1B1F6D5E-0EE2-43C2-A776-2299EE059E3A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428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D9D55E7-5A2F-4724-8AAA-330078945F4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3206-200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42" name="Rectangle: Rounded Corners 2341">
                      <a:extLst>
                        <a:ext uri="{FF2B5EF4-FFF2-40B4-BE49-F238E27FC236}">
                          <a16:creationId xmlns:a16="http://schemas.microsoft.com/office/drawing/2014/main" id="{C83C737A-ED5B-4325-AF25-C6D5D30A68E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336" name="Group 2335">
                    <a:extLst>
                      <a:ext uri="{FF2B5EF4-FFF2-40B4-BE49-F238E27FC236}">
                        <a16:creationId xmlns:a16="http://schemas.microsoft.com/office/drawing/2014/main" id="{566A2507-1643-41AA-A2FC-24B47B95D65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8">
                  <xdr:nvSpPr>
                    <xdr:cNvPr id="2337" name="Rectangle: Rounded Corners 2336">
                      <a:extLst>
                        <a:ext uri="{FF2B5EF4-FFF2-40B4-BE49-F238E27FC236}">
                          <a16:creationId xmlns:a16="http://schemas.microsoft.com/office/drawing/2014/main" id="{AEC29F35-DE5B-43FA-8D6B-902FA627876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C8D3F0-1435-4B43-A9EA-7E8BF13283F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8">
                  <xdr:nvSpPr>
                    <xdr:cNvPr id="2338" name="Rectangle: Rounded Corners 2337">
                      <a:extLst>
                        <a:ext uri="{FF2B5EF4-FFF2-40B4-BE49-F238E27FC236}">
                          <a16:creationId xmlns:a16="http://schemas.microsoft.com/office/drawing/2014/main" id="{C2F018BC-4ADD-4572-9934-B047D29437F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D59F5C6-7FCC-47F0-8AB2-9C33CAF23B0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39" name="Rectangle: Rounded Corners 2338">
                      <a:extLst>
                        <a:ext uri="{FF2B5EF4-FFF2-40B4-BE49-F238E27FC236}">
                          <a16:creationId xmlns:a16="http://schemas.microsoft.com/office/drawing/2014/main" id="{77A2A8BF-9147-40D0-A098-D760E7DA572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331" name="Rectangle: Rounded Corners 2330">
                  <a:extLst>
                    <a:ext uri="{FF2B5EF4-FFF2-40B4-BE49-F238E27FC236}">
                      <a16:creationId xmlns:a16="http://schemas.microsoft.com/office/drawing/2014/main" id="{C639474C-AEFC-4C1A-A121-595CF51DF5C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327" name="Straight Connector 2326">
                <a:extLst>
                  <a:ext uri="{FF2B5EF4-FFF2-40B4-BE49-F238E27FC236}">
                    <a16:creationId xmlns:a16="http://schemas.microsoft.com/office/drawing/2014/main" id="{B6CC6DA6-B1D5-40F6-BAF3-DEC8B922F5C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28" name="Straight Connector 2327">
                <a:extLst>
                  <a:ext uri="{FF2B5EF4-FFF2-40B4-BE49-F238E27FC236}">
                    <a16:creationId xmlns:a16="http://schemas.microsoft.com/office/drawing/2014/main" id="{15AD4DB2-4A26-4DA8-8B04-313FAEE5BC3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29" name="Straight Connector 2328">
                <a:extLst>
                  <a:ext uri="{FF2B5EF4-FFF2-40B4-BE49-F238E27FC236}">
                    <a16:creationId xmlns:a16="http://schemas.microsoft.com/office/drawing/2014/main" id="{FBED67C4-61F4-4355-A626-2DCD4594614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325" name="Rectangle: Rounded Corners 2324">
              <a:extLst>
                <a:ext uri="{FF2B5EF4-FFF2-40B4-BE49-F238E27FC236}">
                  <a16:creationId xmlns:a16="http://schemas.microsoft.com/office/drawing/2014/main" id="{04BA1E97-123F-4AF2-8D3D-0B1C671BB58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323" name="Rectangle: Rounded Corners 2322">
            <a:extLst>
              <a:ext uri="{FF2B5EF4-FFF2-40B4-BE49-F238E27FC236}">
                <a16:creationId xmlns:a16="http://schemas.microsoft.com/office/drawing/2014/main" id="{2193DF1F-162D-4E3D-AB01-E36B692A80D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74</xdr:row>
      <xdr:rowOff>79367</xdr:rowOff>
    </xdr:from>
    <xdr:to>
      <xdr:col>0</xdr:col>
      <xdr:colOff>8039074</xdr:colOff>
      <xdr:row>74</xdr:row>
      <xdr:rowOff>527410</xdr:rowOff>
    </xdr:to>
    <xdr:grpSp>
      <xdr:nvGrpSpPr>
        <xdr:cNvPr id="2347" name="Group 2346">
          <a:extLst>
            <a:ext uri="{FF2B5EF4-FFF2-40B4-BE49-F238E27FC236}">
              <a16:creationId xmlns:a16="http://schemas.microsoft.com/office/drawing/2014/main" id="{B9A7AABE-4AAA-4979-AD40-C1E85F20789B}"/>
            </a:ext>
          </a:extLst>
        </xdr:cNvPr>
        <xdr:cNvGrpSpPr/>
      </xdr:nvGrpSpPr>
      <xdr:grpSpPr>
        <a:xfrm>
          <a:off x="10947692126" y="39439598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348" name="Group 2347">
            <a:extLst>
              <a:ext uri="{FF2B5EF4-FFF2-40B4-BE49-F238E27FC236}">
                <a16:creationId xmlns:a16="http://schemas.microsoft.com/office/drawing/2014/main" id="{0A0CAFDE-B680-496F-A38A-5FA2140DC68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350" name="Group 2349">
              <a:extLst>
                <a:ext uri="{FF2B5EF4-FFF2-40B4-BE49-F238E27FC236}">
                  <a16:creationId xmlns:a16="http://schemas.microsoft.com/office/drawing/2014/main" id="{DF20E543-4B00-4C9F-BB08-49ABE4BCC58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352" name="Group 2351">
                <a:extLst>
                  <a:ext uri="{FF2B5EF4-FFF2-40B4-BE49-F238E27FC236}">
                    <a16:creationId xmlns:a16="http://schemas.microsoft.com/office/drawing/2014/main" id="{C66C7981-F869-4A00-86FE-04D260E635D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356" name="Group 2355">
                  <a:extLst>
                    <a:ext uri="{FF2B5EF4-FFF2-40B4-BE49-F238E27FC236}">
                      <a16:creationId xmlns:a16="http://schemas.microsoft.com/office/drawing/2014/main" id="{46A251F7-70C8-428E-B34D-DF54A09F54D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358" name="Rectangle: Rounded Corners 2357">
                    <a:extLst>
                      <a:ext uri="{FF2B5EF4-FFF2-40B4-BE49-F238E27FC236}">
                        <a16:creationId xmlns:a16="http://schemas.microsoft.com/office/drawing/2014/main" id="{9ABFDECD-98B5-4FD9-9384-24B4EFEC38C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359" name="Group 2358">
                    <a:extLst>
                      <a:ext uri="{FF2B5EF4-FFF2-40B4-BE49-F238E27FC236}">
                        <a16:creationId xmlns:a16="http://schemas.microsoft.com/office/drawing/2014/main" id="{ABF2CCAA-DFE0-446A-961F-32EA9B1784BB}"/>
                      </a:ext>
                    </a:extLst>
                  </xdr:cNvPr>
                  <xdr:cNvGrpSpPr/>
                </xdr:nvGrpSpPr>
                <xdr:grpSpPr>
                  <a:xfrm>
                    <a:off x="11022740554" y="809933"/>
                    <a:ext cx="1782356" cy="352109"/>
                    <a:chOff x="11022740554" y="787708"/>
                    <a:chExt cx="1782356" cy="352109"/>
                  </a:xfrm>
                </xdr:grpSpPr>
                <xdr:sp macro="" textlink="Data!F69">
                  <xdr:nvSpPr>
                    <xdr:cNvPr id="2369" name="Rectangle: Rounded Corners 2368">
                      <a:extLst>
                        <a:ext uri="{FF2B5EF4-FFF2-40B4-BE49-F238E27FC236}">
                          <a16:creationId xmlns:a16="http://schemas.microsoft.com/office/drawing/2014/main" id="{785B9FF1-38D8-4278-B6E0-DB0A57CC71B7}"/>
                        </a:ext>
                      </a:extLst>
                    </xdr:cNvPr>
                    <xdr:cNvSpPr/>
                  </xdr:nvSpPr>
                  <xdr:spPr>
                    <a:xfrm>
                      <a:off x="11022740554" y="873117"/>
                      <a:ext cx="10190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51AA017-F932-4408-B5E9-EFD837FB1B7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39,890,000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70" name="Rectangle: Rounded Corners 2369">
                      <a:extLst>
                        <a:ext uri="{FF2B5EF4-FFF2-40B4-BE49-F238E27FC236}">
                          <a16:creationId xmlns:a16="http://schemas.microsoft.com/office/drawing/2014/main" id="{B0743564-F6AB-4866-8FC6-4DFB28AB66A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69">
                  <xdr:nvSpPr>
                    <xdr:cNvPr id="2371" name="Rectangle: Rounded Corners 2370">
                      <a:extLst>
                        <a:ext uri="{FF2B5EF4-FFF2-40B4-BE49-F238E27FC236}">
                          <a16:creationId xmlns:a16="http://schemas.microsoft.com/office/drawing/2014/main" id="{969E1828-CE28-434F-9B76-BD589BC04FBF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287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20F920B-ED90-41DF-9A6F-225ABC968C9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104-141A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72" name="Rectangle: Rounded Corners 2371">
                      <a:extLst>
                        <a:ext uri="{FF2B5EF4-FFF2-40B4-BE49-F238E27FC236}">
                          <a16:creationId xmlns:a16="http://schemas.microsoft.com/office/drawing/2014/main" id="{02011ECD-CE99-4198-9D29-0CAE6341405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69">
                <xdr:nvSpPr>
                  <xdr:cNvPr id="2360" name="Rectangle: Rounded Corners 2359">
                    <a:extLst>
                      <a:ext uri="{FF2B5EF4-FFF2-40B4-BE49-F238E27FC236}">
                        <a16:creationId xmlns:a16="http://schemas.microsoft.com/office/drawing/2014/main" id="{C6ACAAD3-F033-4877-BE69-9DDDD678C92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31B13E2-6B7F-408D-A90F-09A0072C5C1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200-300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361" name="Group 2360">
                    <a:extLst>
                      <a:ext uri="{FF2B5EF4-FFF2-40B4-BE49-F238E27FC236}">
                        <a16:creationId xmlns:a16="http://schemas.microsoft.com/office/drawing/2014/main" id="{DA238A0E-3F28-405F-ADA0-5A144CAD66E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0667" cy="341949"/>
                    <a:chOff x="11023087448" y="797868"/>
                    <a:chExt cx="1710667" cy="341949"/>
                  </a:xfrm>
                </xdr:grpSpPr>
                <xdr:sp macro="" textlink="Data!J69">
                  <xdr:nvSpPr>
                    <xdr:cNvPr id="2366" name="Rectangle: Rounded Corners 2365">
                      <a:extLst>
                        <a:ext uri="{FF2B5EF4-FFF2-40B4-BE49-F238E27FC236}">
                          <a16:creationId xmlns:a16="http://schemas.microsoft.com/office/drawing/2014/main" id="{1ED16C9A-D6CB-4DC0-9940-251D0B343E2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E2CA5C-3382-4887-86FE-507A21A0C38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20,100,000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69">
                  <xdr:nvSpPr>
                    <xdr:cNvPr id="2367" name="Rectangle: Rounded Corners 2366">
                      <a:extLst>
                        <a:ext uri="{FF2B5EF4-FFF2-40B4-BE49-F238E27FC236}">
                          <a16:creationId xmlns:a16="http://schemas.microsoft.com/office/drawing/2014/main" id="{6801F318-78AE-4DC3-A23F-1CB275F6D175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2535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5DB416B-4E8F-4076-97AA-D198620FEB2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3206-301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68" name="Rectangle: Rounded Corners 2367">
                      <a:extLst>
                        <a:ext uri="{FF2B5EF4-FFF2-40B4-BE49-F238E27FC236}">
                          <a16:creationId xmlns:a16="http://schemas.microsoft.com/office/drawing/2014/main" id="{77576A9D-D2F6-40FA-92B7-6CD221899C0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362" name="Group 2361">
                    <a:extLst>
                      <a:ext uri="{FF2B5EF4-FFF2-40B4-BE49-F238E27FC236}">
                        <a16:creationId xmlns:a16="http://schemas.microsoft.com/office/drawing/2014/main" id="{A51D9BF5-5331-4C65-AA1A-E19E2EDAB7B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69">
                  <xdr:nvSpPr>
                    <xdr:cNvPr id="2363" name="Rectangle: Rounded Corners 2362">
                      <a:extLst>
                        <a:ext uri="{FF2B5EF4-FFF2-40B4-BE49-F238E27FC236}">
                          <a16:creationId xmlns:a16="http://schemas.microsoft.com/office/drawing/2014/main" id="{75E93492-645F-42BC-9A52-822CFA5665F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31EFBCF-BC74-4B46-93D6-D232CDB5EBB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69">
                  <xdr:nvSpPr>
                    <xdr:cNvPr id="2364" name="Rectangle: Rounded Corners 2363">
                      <a:extLst>
                        <a:ext uri="{FF2B5EF4-FFF2-40B4-BE49-F238E27FC236}">
                          <a16:creationId xmlns:a16="http://schemas.microsoft.com/office/drawing/2014/main" id="{03FAF71A-E7F8-4438-88D4-75D8D6AC606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64B5206-0623-440B-97C0-2B9C4B617F4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65" name="Rectangle: Rounded Corners 2364">
                      <a:extLst>
                        <a:ext uri="{FF2B5EF4-FFF2-40B4-BE49-F238E27FC236}">
                          <a16:creationId xmlns:a16="http://schemas.microsoft.com/office/drawing/2014/main" id="{3A73DF71-089D-4586-9824-49DF2A98D24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357" name="Rectangle: Rounded Corners 2356">
                  <a:extLst>
                    <a:ext uri="{FF2B5EF4-FFF2-40B4-BE49-F238E27FC236}">
                      <a16:creationId xmlns:a16="http://schemas.microsoft.com/office/drawing/2014/main" id="{12A891EC-F7F4-484D-9E83-DF99E82BF9F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353" name="Straight Connector 2352">
                <a:extLst>
                  <a:ext uri="{FF2B5EF4-FFF2-40B4-BE49-F238E27FC236}">
                    <a16:creationId xmlns:a16="http://schemas.microsoft.com/office/drawing/2014/main" id="{1822DAD3-378A-4997-8727-FFCE2D0E470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54" name="Straight Connector 2353">
                <a:extLst>
                  <a:ext uri="{FF2B5EF4-FFF2-40B4-BE49-F238E27FC236}">
                    <a16:creationId xmlns:a16="http://schemas.microsoft.com/office/drawing/2014/main" id="{377C10DC-6F00-444F-82B0-6CBD84E2BC3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55" name="Straight Connector 2354">
                <a:extLst>
                  <a:ext uri="{FF2B5EF4-FFF2-40B4-BE49-F238E27FC236}">
                    <a16:creationId xmlns:a16="http://schemas.microsoft.com/office/drawing/2014/main" id="{F9E3E014-E553-4D06-BD63-2EA2BEA8381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351" name="Rectangle: Rounded Corners 2350">
              <a:extLst>
                <a:ext uri="{FF2B5EF4-FFF2-40B4-BE49-F238E27FC236}">
                  <a16:creationId xmlns:a16="http://schemas.microsoft.com/office/drawing/2014/main" id="{6C87AC18-C574-47A6-A08E-970440DC34B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349" name="Rectangle: Rounded Corners 2348">
            <a:extLst>
              <a:ext uri="{FF2B5EF4-FFF2-40B4-BE49-F238E27FC236}">
                <a16:creationId xmlns:a16="http://schemas.microsoft.com/office/drawing/2014/main" id="{79A6389E-8C3E-4A6F-88AC-8D6756A5EB4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75</xdr:row>
      <xdr:rowOff>79367</xdr:rowOff>
    </xdr:from>
    <xdr:to>
      <xdr:col>0</xdr:col>
      <xdr:colOff>8039074</xdr:colOff>
      <xdr:row>75</xdr:row>
      <xdr:rowOff>527410</xdr:rowOff>
    </xdr:to>
    <xdr:grpSp>
      <xdr:nvGrpSpPr>
        <xdr:cNvPr id="2373" name="Group 2372">
          <a:extLst>
            <a:ext uri="{FF2B5EF4-FFF2-40B4-BE49-F238E27FC236}">
              <a16:creationId xmlns:a16="http://schemas.microsoft.com/office/drawing/2014/main" id="{B6487EB1-95FA-4162-9A72-2E47C1422BE7}"/>
            </a:ext>
          </a:extLst>
        </xdr:cNvPr>
        <xdr:cNvGrpSpPr/>
      </xdr:nvGrpSpPr>
      <xdr:grpSpPr>
        <a:xfrm>
          <a:off x="10947692126" y="39978859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374" name="Group 2373">
            <a:extLst>
              <a:ext uri="{FF2B5EF4-FFF2-40B4-BE49-F238E27FC236}">
                <a16:creationId xmlns:a16="http://schemas.microsoft.com/office/drawing/2014/main" id="{2E3EE625-1907-425A-AD72-9F086A4E47F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376" name="Group 2375">
              <a:extLst>
                <a:ext uri="{FF2B5EF4-FFF2-40B4-BE49-F238E27FC236}">
                  <a16:creationId xmlns:a16="http://schemas.microsoft.com/office/drawing/2014/main" id="{A5DAB15D-9BCA-4EBD-8530-2E3266F385C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378" name="Group 2377">
                <a:extLst>
                  <a:ext uri="{FF2B5EF4-FFF2-40B4-BE49-F238E27FC236}">
                    <a16:creationId xmlns:a16="http://schemas.microsoft.com/office/drawing/2014/main" id="{E2299485-55E9-4BB4-B1C0-CEA8DD362C8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382" name="Group 2381">
                  <a:extLst>
                    <a:ext uri="{FF2B5EF4-FFF2-40B4-BE49-F238E27FC236}">
                      <a16:creationId xmlns:a16="http://schemas.microsoft.com/office/drawing/2014/main" id="{91AA2524-D1E6-47EB-9664-6B34ADE9FDA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384" name="Rectangle: Rounded Corners 2383">
                    <a:extLst>
                      <a:ext uri="{FF2B5EF4-FFF2-40B4-BE49-F238E27FC236}">
                        <a16:creationId xmlns:a16="http://schemas.microsoft.com/office/drawing/2014/main" id="{D9CBF6A1-267C-4A3D-B655-668360AC2D6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385" name="Group 2384">
                    <a:extLst>
                      <a:ext uri="{FF2B5EF4-FFF2-40B4-BE49-F238E27FC236}">
                        <a16:creationId xmlns:a16="http://schemas.microsoft.com/office/drawing/2014/main" id="{92DA38BA-B81D-4846-AD76-AE694420DD34}"/>
                      </a:ext>
                    </a:extLst>
                  </xdr:cNvPr>
                  <xdr:cNvGrpSpPr/>
                </xdr:nvGrpSpPr>
                <xdr:grpSpPr>
                  <a:xfrm>
                    <a:off x="11022765013" y="809933"/>
                    <a:ext cx="1761000" cy="352109"/>
                    <a:chOff x="11022765013" y="787708"/>
                    <a:chExt cx="1761000" cy="352109"/>
                  </a:xfrm>
                </xdr:grpSpPr>
                <xdr:sp macro="" textlink="Data!F70">
                  <xdr:nvSpPr>
                    <xdr:cNvPr id="2395" name="Rectangle: Rounded Corners 2394">
                      <a:extLst>
                        <a:ext uri="{FF2B5EF4-FFF2-40B4-BE49-F238E27FC236}">
                          <a16:creationId xmlns:a16="http://schemas.microsoft.com/office/drawing/2014/main" id="{F95733BF-1A35-4E4A-BB82-C172B756C4D1}"/>
                        </a:ext>
                      </a:extLst>
                    </xdr:cNvPr>
                    <xdr:cNvSpPr/>
                  </xdr:nvSpPr>
                  <xdr:spPr>
                    <a:xfrm>
                      <a:off x="11022765013" y="873117"/>
                      <a:ext cx="99463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7F4C5F-6A7C-4BAC-BAFC-328CBEAAA532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31,310,000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96" name="Rectangle: Rounded Corners 2395">
                      <a:extLst>
                        <a:ext uri="{FF2B5EF4-FFF2-40B4-BE49-F238E27FC236}">
                          <a16:creationId xmlns:a16="http://schemas.microsoft.com/office/drawing/2014/main" id="{C8880041-2FD5-446B-A293-575E49626EF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0">
                  <xdr:nvSpPr>
                    <xdr:cNvPr id="2397" name="Rectangle: Rounded Corners 2396">
                      <a:extLst>
                        <a:ext uri="{FF2B5EF4-FFF2-40B4-BE49-F238E27FC236}">
                          <a16:creationId xmlns:a16="http://schemas.microsoft.com/office/drawing/2014/main" id="{9589344C-73F2-440F-945E-EA6BBFECE070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318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E59D99-DE1E-4DF2-825C-62A333B95F5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104-135A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98" name="Rectangle: Rounded Corners 2397">
                      <a:extLst>
                        <a:ext uri="{FF2B5EF4-FFF2-40B4-BE49-F238E27FC236}">
                          <a16:creationId xmlns:a16="http://schemas.microsoft.com/office/drawing/2014/main" id="{B0379C64-3A6A-4BE3-B005-5F3509D8071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0">
                <xdr:nvSpPr>
                  <xdr:cNvPr id="2386" name="Rectangle: Rounded Corners 2385">
                    <a:extLst>
                      <a:ext uri="{FF2B5EF4-FFF2-40B4-BE49-F238E27FC236}">
                        <a16:creationId xmlns:a16="http://schemas.microsoft.com/office/drawing/2014/main" id="{A9DDCE66-0376-4C38-9319-84F763131CF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FF239CB-3A61-4DEC-BDD1-3442A7AF8F6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0-150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387" name="Group 2386">
                    <a:extLst>
                      <a:ext uri="{FF2B5EF4-FFF2-40B4-BE49-F238E27FC236}">
                        <a16:creationId xmlns:a16="http://schemas.microsoft.com/office/drawing/2014/main" id="{B5BDF5D8-DCD7-4D76-AE7B-82AFB1C6EAA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6973" cy="341949"/>
                    <a:chOff x="11023087448" y="797868"/>
                    <a:chExt cx="1726973" cy="341949"/>
                  </a:xfrm>
                </xdr:grpSpPr>
                <xdr:sp macro="" textlink="Data!J70">
                  <xdr:nvSpPr>
                    <xdr:cNvPr id="2392" name="Rectangle: Rounded Corners 2391">
                      <a:extLst>
                        <a:ext uri="{FF2B5EF4-FFF2-40B4-BE49-F238E27FC236}">
                          <a16:creationId xmlns:a16="http://schemas.microsoft.com/office/drawing/2014/main" id="{771B0552-75BB-492A-B961-6430458272A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9E63A3-8582-4BCA-8201-B2A16E8B52E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13,480,000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0">
                  <xdr:nvSpPr>
                    <xdr:cNvPr id="2393" name="Rectangle: Rounded Corners 2392">
                      <a:extLst>
                        <a:ext uri="{FF2B5EF4-FFF2-40B4-BE49-F238E27FC236}">
                          <a16:creationId xmlns:a16="http://schemas.microsoft.com/office/drawing/2014/main" id="{D7B1149C-CAFE-496F-A58B-5CD6A3E6768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4166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506EAA-180B-431B-873F-1BB11E141C9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3206-150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94" name="Rectangle: Rounded Corners 2393">
                      <a:extLst>
                        <a:ext uri="{FF2B5EF4-FFF2-40B4-BE49-F238E27FC236}">
                          <a16:creationId xmlns:a16="http://schemas.microsoft.com/office/drawing/2014/main" id="{5A31AE74-43D9-4B7B-8BB2-F0AE4832AF7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388" name="Group 2387">
                    <a:extLst>
                      <a:ext uri="{FF2B5EF4-FFF2-40B4-BE49-F238E27FC236}">
                        <a16:creationId xmlns:a16="http://schemas.microsoft.com/office/drawing/2014/main" id="{72869C98-6448-40A7-9696-C294FB59048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0">
                  <xdr:nvSpPr>
                    <xdr:cNvPr id="2389" name="Rectangle: Rounded Corners 2388">
                      <a:extLst>
                        <a:ext uri="{FF2B5EF4-FFF2-40B4-BE49-F238E27FC236}">
                          <a16:creationId xmlns:a16="http://schemas.microsoft.com/office/drawing/2014/main" id="{87B39EDD-AFF0-461C-95B9-E735AE3CD8E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1F5BE5F-F65C-4EDE-98AE-8AE9D5F32A2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0">
                  <xdr:nvSpPr>
                    <xdr:cNvPr id="2390" name="Rectangle: Rounded Corners 2389">
                      <a:extLst>
                        <a:ext uri="{FF2B5EF4-FFF2-40B4-BE49-F238E27FC236}">
                          <a16:creationId xmlns:a16="http://schemas.microsoft.com/office/drawing/2014/main" id="{E3D87E02-3C02-4477-87CF-EED6990A163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98DDCA3-AB52-4B6E-9EEE-BB670A62F8F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391" name="Rectangle: Rounded Corners 2390">
                      <a:extLst>
                        <a:ext uri="{FF2B5EF4-FFF2-40B4-BE49-F238E27FC236}">
                          <a16:creationId xmlns:a16="http://schemas.microsoft.com/office/drawing/2014/main" id="{AB397CAE-39D8-4C22-9A50-550CC5EC944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383" name="Rectangle: Rounded Corners 2382">
                  <a:extLst>
                    <a:ext uri="{FF2B5EF4-FFF2-40B4-BE49-F238E27FC236}">
                      <a16:creationId xmlns:a16="http://schemas.microsoft.com/office/drawing/2014/main" id="{E5C37B5B-FBE0-4C37-B3F3-E6D8CA53129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379" name="Straight Connector 2378">
                <a:extLst>
                  <a:ext uri="{FF2B5EF4-FFF2-40B4-BE49-F238E27FC236}">
                    <a16:creationId xmlns:a16="http://schemas.microsoft.com/office/drawing/2014/main" id="{9F320455-1AD5-4039-AF60-AFC5300F59F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80" name="Straight Connector 2379">
                <a:extLst>
                  <a:ext uri="{FF2B5EF4-FFF2-40B4-BE49-F238E27FC236}">
                    <a16:creationId xmlns:a16="http://schemas.microsoft.com/office/drawing/2014/main" id="{FB974296-3FE4-4934-B362-41CB20C814F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81" name="Straight Connector 2380">
                <a:extLst>
                  <a:ext uri="{FF2B5EF4-FFF2-40B4-BE49-F238E27FC236}">
                    <a16:creationId xmlns:a16="http://schemas.microsoft.com/office/drawing/2014/main" id="{7E92D5A6-D18B-4207-B393-981E7390946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377" name="Rectangle: Rounded Corners 2376">
              <a:extLst>
                <a:ext uri="{FF2B5EF4-FFF2-40B4-BE49-F238E27FC236}">
                  <a16:creationId xmlns:a16="http://schemas.microsoft.com/office/drawing/2014/main" id="{FFC539D3-1C83-460F-BF83-8C5D9D297F5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375" name="Rectangle: Rounded Corners 2374">
            <a:extLst>
              <a:ext uri="{FF2B5EF4-FFF2-40B4-BE49-F238E27FC236}">
                <a16:creationId xmlns:a16="http://schemas.microsoft.com/office/drawing/2014/main" id="{5AFCDBF4-F3C3-49EA-972C-EF96851D3EE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76</xdr:row>
      <xdr:rowOff>79367</xdr:rowOff>
    </xdr:from>
    <xdr:to>
      <xdr:col>0</xdr:col>
      <xdr:colOff>8039074</xdr:colOff>
      <xdr:row>76</xdr:row>
      <xdr:rowOff>527410</xdr:rowOff>
    </xdr:to>
    <xdr:grpSp>
      <xdr:nvGrpSpPr>
        <xdr:cNvPr id="2399" name="Group 2398">
          <a:extLst>
            <a:ext uri="{FF2B5EF4-FFF2-40B4-BE49-F238E27FC236}">
              <a16:creationId xmlns:a16="http://schemas.microsoft.com/office/drawing/2014/main" id="{BE0D3F85-26CF-4CF6-892B-F78AC8D34709}"/>
            </a:ext>
          </a:extLst>
        </xdr:cNvPr>
        <xdr:cNvGrpSpPr/>
      </xdr:nvGrpSpPr>
      <xdr:grpSpPr>
        <a:xfrm>
          <a:off x="10947692126" y="40518121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400" name="Group 2399">
            <a:extLst>
              <a:ext uri="{FF2B5EF4-FFF2-40B4-BE49-F238E27FC236}">
                <a16:creationId xmlns:a16="http://schemas.microsoft.com/office/drawing/2014/main" id="{624A870E-6383-41EA-9ECD-AE5C88F863F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402" name="Group 2401">
              <a:extLst>
                <a:ext uri="{FF2B5EF4-FFF2-40B4-BE49-F238E27FC236}">
                  <a16:creationId xmlns:a16="http://schemas.microsoft.com/office/drawing/2014/main" id="{9B306D67-9F04-4C5D-82CA-59803B322A9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404" name="Group 2403">
                <a:extLst>
                  <a:ext uri="{FF2B5EF4-FFF2-40B4-BE49-F238E27FC236}">
                    <a16:creationId xmlns:a16="http://schemas.microsoft.com/office/drawing/2014/main" id="{0F08CA1C-9EE8-41E7-8ACC-8F8383E1C68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408" name="Group 2407">
                  <a:extLst>
                    <a:ext uri="{FF2B5EF4-FFF2-40B4-BE49-F238E27FC236}">
                      <a16:creationId xmlns:a16="http://schemas.microsoft.com/office/drawing/2014/main" id="{8454F5A7-210B-4E89-BF3C-53195D081C0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410" name="Rectangle: Rounded Corners 2409">
                    <a:extLst>
                      <a:ext uri="{FF2B5EF4-FFF2-40B4-BE49-F238E27FC236}">
                        <a16:creationId xmlns:a16="http://schemas.microsoft.com/office/drawing/2014/main" id="{779BCD90-90D3-41F7-A2CE-43ABBA2A49C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411" name="Group 2410">
                    <a:extLst>
                      <a:ext uri="{FF2B5EF4-FFF2-40B4-BE49-F238E27FC236}">
                        <a16:creationId xmlns:a16="http://schemas.microsoft.com/office/drawing/2014/main" id="{4B2582CD-A075-4DFC-AA4A-E6BC0FE10A9E}"/>
                      </a:ext>
                    </a:extLst>
                  </xdr:cNvPr>
                  <xdr:cNvGrpSpPr/>
                </xdr:nvGrpSpPr>
                <xdr:grpSpPr>
                  <a:xfrm>
                    <a:off x="11022748708" y="809933"/>
                    <a:ext cx="1801762" cy="352109"/>
                    <a:chOff x="11022748708" y="787708"/>
                    <a:chExt cx="1801762" cy="352109"/>
                  </a:xfrm>
                </xdr:grpSpPr>
                <xdr:sp macro="" textlink="Data!F71">
                  <xdr:nvSpPr>
                    <xdr:cNvPr id="2421" name="Rectangle: Rounded Corners 2420">
                      <a:extLst>
                        <a:ext uri="{FF2B5EF4-FFF2-40B4-BE49-F238E27FC236}">
                          <a16:creationId xmlns:a16="http://schemas.microsoft.com/office/drawing/2014/main" id="{A5081377-FAA4-4646-B3E5-BE7C714A8331}"/>
                        </a:ext>
                      </a:extLst>
                    </xdr:cNvPr>
                    <xdr:cNvSpPr/>
                  </xdr:nvSpPr>
                  <xdr:spPr>
                    <a:xfrm>
                      <a:off x="11022748708" y="873117"/>
                      <a:ext cx="101094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CFD4890-4893-4D69-91EB-953580D9E04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46,200,000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22" name="Rectangle: Rounded Corners 2421">
                      <a:extLst>
                        <a:ext uri="{FF2B5EF4-FFF2-40B4-BE49-F238E27FC236}">
                          <a16:creationId xmlns:a16="http://schemas.microsoft.com/office/drawing/2014/main" id="{4E09B5CC-B307-4D7C-9BE6-AD4523FAAB2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1">
                  <xdr:nvSpPr>
                    <xdr:cNvPr id="2423" name="Rectangle: Rounded Corners 2422">
                      <a:extLst>
                        <a:ext uri="{FF2B5EF4-FFF2-40B4-BE49-F238E27FC236}">
                          <a16:creationId xmlns:a16="http://schemas.microsoft.com/office/drawing/2014/main" id="{EAFC78AC-07FC-46E1-95C6-811245AD696C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5634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983F939-12AA-4F76-B995-A7C6C8C44B0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104-136A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24" name="Rectangle: Rounded Corners 2423">
                      <a:extLst>
                        <a:ext uri="{FF2B5EF4-FFF2-40B4-BE49-F238E27FC236}">
                          <a16:creationId xmlns:a16="http://schemas.microsoft.com/office/drawing/2014/main" id="{F78EBA79-CFBC-4188-9EC4-BDD88DFFADE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1">
                <xdr:nvSpPr>
                  <xdr:cNvPr id="2412" name="Rectangle: Rounded Corners 2411">
                    <a:extLst>
                      <a:ext uri="{FF2B5EF4-FFF2-40B4-BE49-F238E27FC236}">
                        <a16:creationId xmlns:a16="http://schemas.microsoft.com/office/drawing/2014/main" id="{4D85D2B0-B02C-440F-B992-D3A0ACB1D72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90AF454-9B51-4120-A6DB-1BFF01BB2B5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150-300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413" name="Group 2412">
                    <a:extLst>
                      <a:ext uri="{FF2B5EF4-FFF2-40B4-BE49-F238E27FC236}">
                        <a16:creationId xmlns:a16="http://schemas.microsoft.com/office/drawing/2014/main" id="{3B83901A-8BC0-4FB1-AA04-1D067E42585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1432" cy="341949"/>
                    <a:chOff x="11023087448" y="797868"/>
                    <a:chExt cx="1751432" cy="341949"/>
                  </a:xfrm>
                </xdr:grpSpPr>
                <xdr:sp macro="" textlink="Data!J71">
                  <xdr:nvSpPr>
                    <xdr:cNvPr id="2418" name="Rectangle: Rounded Corners 2417">
                      <a:extLst>
                        <a:ext uri="{FF2B5EF4-FFF2-40B4-BE49-F238E27FC236}">
                          <a16:creationId xmlns:a16="http://schemas.microsoft.com/office/drawing/2014/main" id="{6C18EEE8-E9BE-488D-803A-C53FC0FAE7F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3228CF-DA5C-406B-88B4-49718F756A6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15,960,000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1">
                  <xdr:nvSpPr>
                    <xdr:cNvPr id="2419" name="Rectangle: Rounded Corners 2418">
                      <a:extLst>
                        <a:ext uri="{FF2B5EF4-FFF2-40B4-BE49-F238E27FC236}">
                          <a16:creationId xmlns:a16="http://schemas.microsoft.com/office/drawing/2014/main" id="{141659FF-121C-4C41-A16E-69CD0634733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61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95EC1D5-3137-4EBF-AE43-9038F7787D7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3206-300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20" name="Rectangle: Rounded Corners 2419">
                      <a:extLst>
                        <a:ext uri="{FF2B5EF4-FFF2-40B4-BE49-F238E27FC236}">
                          <a16:creationId xmlns:a16="http://schemas.microsoft.com/office/drawing/2014/main" id="{FB18DD40-22E7-453A-903C-872372DDE22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414" name="Group 2413">
                    <a:extLst>
                      <a:ext uri="{FF2B5EF4-FFF2-40B4-BE49-F238E27FC236}">
                        <a16:creationId xmlns:a16="http://schemas.microsoft.com/office/drawing/2014/main" id="{5A1BB3C0-3A16-4045-B6D6-5F7B8C5D7D9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1">
                  <xdr:nvSpPr>
                    <xdr:cNvPr id="2415" name="Rectangle: Rounded Corners 2414">
                      <a:extLst>
                        <a:ext uri="{FF2B5EF4-FFF2-40B4-BE49-F238E27FC236}">
                          <a16:creationId xmlns:a16="http://schemas.microsoft.com/office/drawing/2014/main" id="{58A9CC3D-7B20-43F3-9D69-9A770E53A6E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DCAC55-C970-46B3-B39A-074CE406D63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1">
                  <xdr:nvSpPr>
                    <xdr:cNvPr id="2416" name="Rectangle: Rounded Corners 2415">
                      <a:extLst>
                        <a:ext uri="{FF2B5EF4-FFF2-40B4-BE49-F238E27FC236}">
                          <a16:creationId xmlns:a16="http://schemas.microsoft.com/office/drawing/2014/main" id="{4AE367B9-D33E-40B3-8E22-3B808B224CF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D279202-8C5F-4891-BF75-E2221114FA4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17" name="Rectangle: Rounded Corners 2416">
                      <a:extLst>
                        <a:ext uri="{FF2B5EF4-FFF2-40B4-BE49-F238E27FC236}">
                          <a16:creationId xmlns:a16="http://schemas.microsoft.com/office/drawing/2014/main" id="{B6AB1B10-7947-47AA-8020-E6179B07A7A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409" name="Rectangle: Rounded Corners 2408">
                  <a:extLst>
                    <a:ext uri="{FF2B5EF4-FFF2-40B4-BE49-F238E27FC236}">
                      <a16:creationId xmlns:a16="http://schemas.microsoft.com/office/drawing/2014/main" id="{DBB7D619-BCDA-4351-88F8-EF493808CD2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405" name="Straight Connector 2404">
                <a:extLst>
                  <a:ext uri="{FF2B5EF4-FFF2-40B4-BE49-F238E27FC236}">
                    <a16:creationId xmlns:a16="http://schemas.microsoft.com/office/drawing/2014/main" id="{5F678811-8C00-49D2-B79F-38C4936FFB8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06" name="Straight Connector 2405">
                <a:extLst>
                  <a:ext uri="{FF2B5EF4-FFF2-40B4-BE49-F238E27FC236}">
                    <a16:creationId xmlns:a16="http://schemas.microsoft.com/office/drawing/2014/main" id="{0B640F9B-495C-488B-A669-E8ABF822850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07" name="Straight Connector 2406">
                <a:extLst>
                  <a:ext uri="{FF2B5EF4-FFF2-40B4-BE49-F238E27FC236}">
                    <a16:creationId xmlns:a16="http://schemas.microsoft.com/office/drawing/2014/main" id="{E7717037-A045-483B-AF56-42B358DD6E6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403" name="Rectangle: Rounded Corners 2402">
              <a:extLst>
                <a:ext uri="{FF2B5EF4-FFF2-40B4-BE49-F238E27FC236}">
                  <a16:creationId xmlns:a16="http://schemas.microsoft.com/office/drawing/2014/main" id="{5A31ADE2-548E-4C9E-8999-BA2B023AF5B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401" name="Rectangle: Rounded Corners 2400">
            <a:extLst>
              <a:ext uri="{FF2B5EF4-FFF2-40B4-BE49-F238E27FC236}">
                <a16:creationId xmlns:a16="http://schemas.microsoft.com/office/drawing/2014/main" id="{2DE576C2-0038-43DA-9CF7-852A066DF95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77</xdr:row>
      <xdr:rowOff>79367</xdr:rowOff>
    </xdr:from>
    <xdr:to>
      <xdr:col>0</xdr:col>
      <xdr:colOff>8039074</xdr:colOff>
      <xdr:row>77</xdr:row>
      <xdr:rowOff>527410</xdr:rowOff>
    </xdr:to>
    <xdr:grpSp>
      <xdr:nvGrpSpPr>
        <xdr:cNvPr id="2425" name="Group 2424">
          <a:extLst>
            <a:ext uri="{FF2B5EF4-FFF2-40B4-BE49-F238E27FC236}">
              <a16:creationId xmlns:a16="http://schemas.microsoft.com/office/drawing/2014/main" id="{FFECE84A-0C9E-4911-BA9E-55099240B8F1}"/>
            </a:ext>
          </a:extLst>
        </xdr:cNvPr>
        <xdr:cNvGrpSpPr/>
      </xdr:nvGrpSpPr>
      <xdr:grpSpPr>
        <a:xfrm>
          <a:off x="10947692126" y="41057382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426" name="Group 2425">
            <a:extLst>
              <a:ext uri="{FF2B5EF4-FFF2-40B4-BE49-F238E27FC236}">
                <a16:creationId xmlns:a16="http://schemas.microsoft.com/office/drawing/2014/main" id="{96EEE626-3523-4D31-8125-390F659DD04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428" name="Group 2427">
              <a:extLst>
                <a:ext uri="{FF2B5EF4-FFF2-40B4-BE49-F238E27FC236}">
                  <a16:creationId xmlns:a16="http://schemas.microsoft.com/office/drawing/2014/main" id="{087FC036-3868-4DC6-A296-53CCDEA144A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430" name="Group 2429">
                <a:extLst>
                  <a:ext uri="{FF2B5EF4-FFF2-40B4-BE49-F238E27FC236}">
                    <a16:creationId xmlns:a16="http://schemas.microsoft.com/office/drawing/2014/main" id="{A881ED6A-1668-42AB-9D0F-8A5B931B447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434" name="Group 2433">
                  <a:extLst>
                    <a:ext uri="{FF2B5EF4-FFF2-40B4-BE49-F238E27FC236}">
                      <a16:creationId xmlns:a16="http://schemas.microsoft.com/office/drawing/2014/main" id="{5A761AF4-55C9-453B-B482-6AEBC8DBD8A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436" name="Rectangle: Rounded Corners 2435">
                    <a:extLst>
                      <a:ext uri="{FF2B5EF4-FFF2-40B4-BE49-F238E27FC236}">
                        <a16:creationId xmlns:a16="http://schemas.microsoft.com/office/drawing/2014/main" id="{EC994DF4-1443-4422-A73D-5568E68B24C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437" name="Group 2436">
                    <a:extLst>
                      <a:ext uri="{FF2B5EF4-FFF2-40B4-BE49-F238E27FC236}">
                        <a16:creationId xmlns:a16="http://schemas.microsoft.com/office/drawing/2014/main" id="{9337F20F-CD69-4DED-B5BB-7FD5463FD088}"/>
                      </a:ext>
                    </a:extLst>
                  </xdr:cNvPr>
                  <xdr:cNvGrpSpPr/>
                </xdr:nvGrpSpPr>
                <xdr:grpSpPr>
                  <a:xfrm>
                    <a:off x="11022748707" y="809933"/>
                    <a:ext cx="1783403" cy="352109"/>
                    <a:chOff x="11022748707" y="787708"/>
                    <a:chExt cx="1783403" cy="352109"/>
                  </a:xfrm>
                </xdr:grpSpPr>
                <xdr:sp macro="" textlink="Data!F72">
                  <xdr:nvSpPr>
                    <xdr:cNvPr id="2447" name="Rectangle: Rounded Corners 2446">
                      <a:extLst>
                        <a:ext uri="{FF2B5EF4-FFF2-40B4-BE49-F238E27FC236}">
                          <a16:creationId xmlns:a16="http://schemas.microsoft.com/office/drawing/2014/main" id="{578D76C5-2C5F-47DD-B06A-345959FA2CC1}"/>
                        </a:ext>
                      </a:extLst>
                    </xdr:cNvPr>
                    <xdr:cNvSpPr/>
                  </xdr:nvSpPr>
                  <xdr:spPr>
                    <a:xfrm>
                      <a:off x="11022748707" y="873117"/>
                      <a:ext cx="10190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1035B8-C970-448F-B281-EEA864EB33C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50,200,000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48" name="Rectangle: Rounded Corners 2447">
                      <a:extLst>
                        <a:ext uri="{FF2B5EF4-FFF2-40B4-BE49-F238E27FC236}">
                          <a16:creationId xmlns:a16="http://schemas.microsoft.com/office/drawing/2014/main" id="{82FA1DD0-2C6B-4AC4-B508-433EDCBF0D2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2">
                  <xdr:nvSpPr>
                    <xdr:cNvPr id="2449" name="Rectangle: Rounded Corners 2448">
                      <a:extLst>
                        <a:ext uri="{FF2B5EF4-FFF2-40B4-BE49-F238E27FC236}">
                          <a16:creationId xmlns:a16="http://schemas.microsoft.com/office/drawing/2014/main" id="{7CAC15B5-3D3D-454A-8698-FB06F9A9435A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379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757687-2E07-4EF5-A5D9-52E217F6871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104-142A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50" name="Rectangle: Rounded Corners 2449">
                      <a:extLst>
                        <a:ext uri="{FF2B5EF4-FFF2-40B4-BE49-F238E27FC236}">
                          <a16:creationId xmlns:a16="http://schemas.microsoft.com/office/drawing/2014/main" id="{F19591D1-39F1-49D4-A7BF-D2DE13AB9CF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2">
                <xdr:nvSpPr>
                  <xdr:cNvPr id="2438" name="Rectangle: Rounded Corners 2437">
                    <a:extLst>
                      <a:ext uri="{FF2B5EF4-FFF2-40B4-BE49-F238E27FC236}">
                        <a16:creationId xmlns:a16="http://schemas.microsoft.com/office/drawing/2014/main" id="{EEF854DB-8B2C-4CDC-8A0F-668E59BD60E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7B6ECD2-58A7-423A-9AE2-26F842BC9DE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300-400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439" name="Group 2438">
                    <a:extLst>
                      <a:ext uri="{FF2B5EF4-FFF2-40B4-BE49-F238E27FC236}">
                        <a16:creationId xmlns:a16="http://schemas.microsoft.com/office/drawing/2014/main" id="{217138C9-8364-4D3B-A5A3-69FEB385619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6973" cy="341949"/>
                    <a:chOff x="11023087448" y="797868"/>
                    <a:chExt cx="1726973" cy="341949"/>
                  </a:xfrm>
                </xdr:grpSpPr>
                <xdr:sp macro="" textlink="Data!J72">
                  <xdr:nvSpPr>
                    <xdr:cNvPr id="2444" name="Rectangle: Rounded Corners 2443">
                      <a:extLst>
                        <a:ext uri="{FF2B5EF4-FFF2-40B4-BE49-F238E27FC236}">
                          <a16:creationId xmlns:a16="http://schemas.microsoft.com/office/drawing/2014/main" id="{C0617C5F-B495-4A99-866D-BE7DC6ED37E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6F344E-F8C8-4DF6-96DF-6BEAAFF8AE2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23,250,000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2">
                  <xdr:nvSpPr>
                    <xdr:cNvPr id="2445" name="Rectangle: Rounded Corners 2444">
                      <a:extLst>
                        <a:ext uri="{FF2B5EF4-FFF2-40B4-BE49-F238E27FC236}">
                          <a16:creationId xmlns:a16="http://schemas.microsoft.com/office/drawing/2014/main" id="{A21726EC-C957-444E-B5AB-06DD63612A5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4166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D5682BF-A21C-434E-AACE-C5FCEF66F91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3205-400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46" name="Rectangle: Rounded Corners 2445">
                      <a:extLst>
                        <a:ext uri="{FF2B5EF4-FFF2-40B4-BE49-F238E27FC236}">
                          <a16:creationId xmlns:a16="http://schemas.microsoft.com/office/drawing/2014/main" id="{5588CE27-5D56-4C8B-ABA7-BA0113CB26B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440" name="Group 2439">
                    <a:extLst>
                      <a:ext uri="{FF2B5EF4-FFF2-40B4-BE49-F238E27FC236}">
                        <a16:creationId xmlns:a16="http://schemas.microsoft.com/office/drawing/2014/main" id="{93C7B54D-440D-4F20-B828-F458CB661DD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2">
                  <xdr:nvSpPr>
                    <xdr:cNvPr id="2441" name="Rectangle: Rounded Corners 2440">
                      <a:extLst>
                        <a:ext uri="{FF2B5EF4-FFF2-40B4-BE49-F238E27FC236}">
                          <a16:creationId xmlns:a16="http://schemas.microsoft.com/office/drawing/2014/main" id="{9CA2F321-90DB-4B59-A34B-50C6BB3F538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8E2384-9F1E-4957-B2BE-2D9D303CFF3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2">
                  <xdr:nvSpPr>
                    <xdr:cNvPr id="2442" name="Rectangle: Rounded Corners 2441">
                      <a:extLst>
                        <a:ext uri="{FF2B5EF4-FFF2-40B4-BE49-F238E27FC236}">
                          <a16:creationId xmlns:a16="http://schemas.microsoft.com/office/drawing/2014/main" id="{1928A45E-DFB6-46EB-9874-11FD6C17A67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8D98EFD-559F-4DA1-BF2F-40F47C82403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43" name="Rectangle: Rounded Corners 2442">
                      <a:extLst>
                        <a:ext uri="{FF2B5EF4-FFF2-40B4-BE49-F238E27FC236}">
                          <a16:creationId xmlns:a16="http://schemas.microsoft.com/office/drawing/2014/main" id="{2F35830C-3B44-4B4C-80AD-4D443DF36C4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435" name="Rectangle: Rounded Corners 2434">
                  <a:extLst>
                    <a:ext uri="{FF2B5EF4-FFF2-40B4-BE49-F238E27FC236}">
                      <a16:creationId xmlns:a16="http://schemas.microsoft.com/office/drawing/2014/main" id="{BF8F95BA-8BA8-41B7-A729-1A40891218F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431" name="Straight Connector 2430">
                <a:extLst>
                  <a:ext uri="{FF2B5EF4-FFF2-40B4-BE49-F238E27FC236}">
                    <a16:creationId xmlns:a16="http://schemas.microsoft.com/office/drawing/2014/main" id="{52ED45E5-DED8-43FC-BE5B-2485EC8A102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32" name="Straight Connector 2431">
                <a:extLst>
                  <a:ext uri="{FF2B5EF4-FFF2-40B4-BE49-F238E27FC236}">
                    <a16:creationId xmlns:a16="http://schemas.microsoft.com/office/drawing/2014/main" id="{C6500A9B-E450-4D80-A644-FC67163F9FA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33" name="Straight Connector 2432">
                <a:extLst>
                  <a:ext uri="{FF2B5EF4-FFF2-40B4-BE49-F238E27FC236}">
                    <a16:creationId xmlns:a16="http://schemas.microsoft.com/office/drawing/2014/main" id="{9C6BC55D-95CD-4166-AA4D-EFB0CC83796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429" name="Rectangle: Rounded Corners 2428">
              <a:extLst>
                <a:ext uri="{FF2B5EF4-FFF2-40B4-BE49-F238E27FC236}">
                  <a16:creationId xmlns:a16="http://schemas.microsoft.com/office/drawing/2014/main" id="{97EE76A3-9FBB-4AA9-850B-66157151CDE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427" name="Rectangle: Rounded Corners 2426">
            <a:extLst>
              <a:ext uri="{FF2B5EF4-FFF2-40B4-BE49-F238E27FC236}">
                <a16:creationId xmlns:a16="http://schemas.microsoft.com/office/drawing/2014/main" id="{B48B1836-39DA-4D7B-BF19-222E8B9880F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78</xdr:row>
      <xdr:rowOff>79367</xdr:rowOff>
    </xdr:from>
    <xdr:to>
      <xdr:col>0</xdr:col>
      <xdr:colOff>8039074</xdr:colOff>
      <xdr:row>78</xdr:row>
      <xdr:rowOff>527410</xdr:rowOff>
    </xdr:to>
    <xdr:grpSp>
      <xdr:nvGrpSpPr>
        <xdr:cNvPr id="2451" name="Group 2450">
          <a:extLst>
            <a:ext uri="{FF2B5EF4-FFF2-40B4-BE49-F238E27FC236}">
              <a16:creationId xmlns:a16="http://schemas.microsoft.com/office/drawing/2014/main" id="{A3B22512-CF76-48BF-BF15-DAD31AD42356}"/>
            </a:ext>
          </a:extLst>
        </xdr:cNvPr>
        <xdr:cNvGrpSpPr/>
      </xdr:nvGrpSpPr>
      <xdr:grpSpPr>
        <a:xfrm>
          <a:off x="10947692126" y="41596644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452" name="Group 2451">
            <a:extLst>
              <a:ext uri="{FF2B5EF4-FFF2-40B4-BE49-F238E27FC236}">
                <a16:creationId xmlns:a16="http://schemas.microsoft.com/office/drawing/2014/main" id="{C7B03A96-0AE2-44A4-80B4-191E68635AA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454" name="Group 2453">
              <a:extLst>
                <a:ext uri="{FF2B5EF4-FFF2-40B4-BE49-F238E27FC236}">
                  <a16:creationId xmlns:a16="http://schemas.microsoft.com/office/drawing/2014/main" id="{5652CDF6-DF3E-4387-8867-872994177F2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456" name="Group 2455">
                <a:extLst>
                  <a:ext uri="{FF2B5EF4-FFF2-40B4-BE49-F238E27FC236}">
                    <a16:creationId xmlns:a16="http://schemas.microsoft.com/office/drawing/2014/main" id="{C970A556-3231-4657-9199-FAAFE626402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460" name="Group 2459">
                  <a:extLst>
                    <a:ext uri="{FF2B5EF4-FFF2-40B4-BE49-F238E27FC236}">
                      <a16:creationId xmlns:a16="http://schemas.microsoft.com/office/drawing/2014/main" id="{281CE75F-D8D7-4C0B-8261-CA4586AEC42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462" name="Rectangle: Rounded Corners 2461">
                    <a:extLst>
                      <a:ext uri="{FF2B5EF4-FFF2-40B4-BE49-F238E27FC236}">
                        <a16:creationId xmlns:a16="http://schemas.microsoft.com/office/drawing/2014/main" id="{74604E1E-4610-481A-9485-6394B4B639E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463" name="Group 2462">
                    <a:extLst>
                      <a:ext uri="{FF2B5EF4-FFF2-40B4-BE49-F238E27FC236}">
                        <a16:creationId xmlns:a16="http://schemas.microsoft.com/office/drawing/2014/main" id="{848151B2-384A-4BF1-8FCE-4E9E433C92E5}"/>
                      </a:ext>
                    </a:extLst>
                  </xdr:cNvPr>
                  <xdr:cNvGrpSpPr/>
                </xdr:nvGrpSpPr>
                <xdr:grpSpPr>
                  <a:xfrm>
                    <a:off x="11022748708" y="809933"/>
                    <a:ext cx="1774202" cy="352109"/>
                    <a:chOff x="11022748708" y="787708"/>
                    <a:chExt cx="1774202" cy="352109"/>
                  </a:xfrm>
                </xdr:grpSpPr>
                <xdr:sp macro="" textlink="Data!F73">
                  <xdr:nvSpPr>
                    <xdr:cNvPr id="2473" name="Rectangle: Rounded Corners 2472">
                      <a:extLst>
                        <a:ext uri="{FF2B5EF4-FFF2-40B4-BE49-F238E27FC236}">
                          <a16:creationId xmlns:a16="http://schemas.microsoft.com/office/drawing/2014/main" id="{1CC34640-B237-40FD-B2F1-D346B9D06416}"/>
                        </a:ext>
                      </a:extLst>
                    </xdr:cNvPr>
                    <xdr:cNvSpPr/>
                  </xdr:nvSpPr>
                  <xdr:spPr>
                    <a:xfrm>
                      <a:off x="11022748708" y="873117"/>
                      <a:ext cx="103540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30609C-494B-43F3-913E-7B88EC2DEE27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56,710,000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74" name="Rectangle: Rounded Corners 2473">
                      <a:extLst>
                        <a:ext uri="{FF2B5EF4-FFF2-40B4-BE49-F238E27FC236}">
                          <a16:creationId xmlns:a16="http://schemas.microsoft.com/office/drawing/2014/main" id="{3B1E5B4B-9018-497D-8595-1445DCF42BA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3">
                  <xdr:nvSpPr>
                    <xdr:cNvPr id="2475" name="Rectangle: Rounded Corners 2474">
                      <a:extLst>
                        <a:ext uri="{FF2B5EF4-FFF2-40B4-BE49-F238E27FC236}">
                          <a16:creationId xmlns:a16="http://schemas.microsoft.com/office/drawing/2014/main" id="{1FAA9A38-3748-4722-8803-C850E2CAC05F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287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6583FA4-2C02-44D5-AE57-E61C42921AE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104-143A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76" name="Rectangle: Rounded Corners 2475">
                      <a:extLst>
                        <a:ext uri="{FF2B5EF4-FFF2-40B4-BE49-F238E27FC236}">
                          <a16:creationId xmlns:a16="http://schemas.microsoft.com/office/drawing/2014/main" id="{CF29ACF9-BE04-4D2F-88DA-3BC2BFC42D9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3">
                <xdr:nvSpPr>
                  <xdr:cNvPr id="2464" name="Rectangle: Rounded Corners 2463">
                    <a:extLst>
                      <a:ext uri="{FF2B5EF4-FFF2-40B4-BE49-F238E27FC236}">
                        <a16:creationId xmlns:a16="http://schemas.microsoft.com/office/drawing/2014/main" id="{834AC901-24E8-482C-8AA5-D7F19DDB007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0205FB8-DA89-4F8B-8D5A-B15B8F8159C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400-500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465" name="Group 2464">
                    <a:extLst>
                      <a:ext uri="{FF2B5EF4-FFF2-40B4-BE49-F238E27FC236}">
                        <a16:creationId xmlns:a16="http://schemas.microsoft.com/office/drawing/2014/main" id="{155D0314-04FE-4568-A540-901DFE9F7E4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3279" cy="341949"/>
                    <a:chOff x="11023087448" y="797868"/>
                    <a:chExt cx="1743279" cy="341949"/>
                  </a:xfrm>
                </xdr:grpSpPr>
                <xdr:sp macro="" textlink="Data!J73">
                  <xdr:nvSpPr>
                    <xdr:cNvPr id="2470" name="Rectangle: Rounded Corners 2469">
                      <a:extLst>
                        <a:ext uri="{FF2B5EF4-FFF2-40B4-BE49-F238E27FC236}">
                          <a16:creationId xmlns:a16="http://schemas.microsoft.com/office/drawing/2014/main" id="{C941EE59-F3C8-480D-8896-9226CF1B460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827D922-D359-4B0D-ABE9-2CD9EF04E12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26,290,000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3">
                  <xdr:nvSpPr>
                    <xdr:cNvPr id="2471" name="Rectangle: Rounded Corners 2470">
                      <a:extLst>
                        <a:ext uri="{FF2B5EF4-FFF2-40B4-BE49-F238E27FC236}">
                          <a16:creationId xmlns:a16="http://schemas.microsoft.com/office/drawing/2014/main" id="{06E880FB-93F6-4748-A2B2-A42CF369C5A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79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6F3944E-B9F1-4C2A-AA01-8CEAF200B45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3205-500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72" name="Rectangle: Rounded Corners 2471">
                      <a:extLst>
                        <a:ext uri="{FF2B5EF4-FFF2-40B4-BE49-F238E27FC236}">
                          <a16:creationId xmlns:a16="http://schemas.microsoft.com/office/drawing/2014/main" id="{0E3AD95A-A595-46BC-BF5D-3C32984B698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466" name="Group 2465">
                    <a:extLst>
                      <a:ext uri="{FF2B5EF4-FFF2-40B4-BE49-F238E27FC236}">
                        <a16:creationId xmlns:a16="http://schemas.microsoft.com/office/drawing/2014/main" id="{75CE7068-D83F-4B85-9778-70DA8ECE976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3">
                  <xdr:nvSpPr>
                    <xdr:cNvPr id="2467" name="Rectangle: Rounded Corners 2466">
                      <a:extLst>
                        <a:ext uri="{FF2B5EF4-FFF2-40B4-BE49-F238E27FC236}">
                          <a16:creationId xmlns:a16="http://schemas.microsoft.com/office/drawing/2014/main" id="{42ED48F7-E3F5-4B84-A40E-875400EAF93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A40C87-7505-42A3-8F37-9F76BCC1977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3">
                  <xdr:nvSpPr>
                    <xdr:cNvPr id="2468" name="Rectangle: Rounded Corners 2467">
                      <a:extLst>
                        <a:ext uri="{FF2B5EF4-FFF2-40B4-BE49-F238E27FC236}">
                          <a16:creationId xmlns:a16="http://schemas.microsoft.com/office/drawing/2014/main" id="{8B514D9A-615C-4B27-A54A-FFBC2841C6F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C7C3E31-B867-4C92-B437-28D109CF156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69" name="Rectangle: Rounded Corners 2468">
                      <a:extLst>
                        <a:ext uri="{FF2B5EF4-FFF2-40B4-BE49-F238E27FC236}">
                          <a16:creationId xmlns:a16="http://schemas.microsoft.com/office/drawing/2014/main" id="{CE163607-C6FD-4EB1-988D-7995802237D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461" name="Rectangle: Rounded Corners 2460">
                  <a:extLst>
                    <a:ext uri="{FF2B5EF4-FFF2-40B4-BE49-F238E27FC236}">
                      <a16:creationId xmlns:a16="http://schemas.microsoft.com/office/drawing/2014/main" id="{3B72405B-5121-44B8-BF15-F6722DCCBC3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457" name="Straight Connector 2456">
                <a:extLst>
                  <a:ext uri="{FF2B5EF4-FFF2-40B4-BE49-F238E27FC236}">
                    <a16:creationId xmlns:a16="http://schemas.microsoft.com/office/drawing/2014/main" id="{5C7357F8-ED3A-4F90-9E6F-161B9390EE7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58" name="Straight Connector 2457">
                <a:extLst>
                  <a:ext uri="{FF2B5EF4-FFF2-40B4-BE49-F238E27FC236}">
                    <a16:creationId xmlns:a16="http://schemas.microsoft.com/office/drawing/2014/main" id="{A0B66670-E7BE-49B7-B07F-8680B4E234F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59" name="Straight Connector 2458">
                <a:extLst>
                  <a:ext uri="{FF2B5EF4-FFF2-40B4-BE49-F238E27FC236}">
                    <a16:creationId xmlns:a16="http://schemas.microsoft.com/office/drawing/2014/main" id="{6B518C8B-9AC3-4276-8298-D194607F448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455" name="Rectangle: Rounded Corners 2454">
              <a:extLst>
                <a:ext uri="{FF2B5EF4-FFF2-40B4-BE49-F238E27FC236}">
                  <a16:creationId xmlns:a16="http://schemas.microsoft.com/office/drawing/2014/main" id="{4CD763EA-10F9-4F5F-8EF3-EA73C3C7369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453" name="Rectangle: Rounded Corners 2452">
            <a:extLst>
              <a:ext uri="{FF2B5EF4-FFF2-40B4-BE49-F238E27FC236}">
                <a16:creationId xmlns:a16="http://schemas.microsoft.com/office/drawing/2014/main" id="{7208B389-FE3F-4CB8-883D-B4B14CEB1DF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79</xdr:row>
      <xdr:rowOff>79367</xdr:rowOff>
    </xdr:from>
    <xdr:to>
      <xdr:col>0</xdr:col>
      <xdr:colOff>8039074</xdr:colOff>
      <xdr:row>79</xdr:row>
      <xdr:rowOff>527410</xdr:rowOff>
    </xdr:to>
    <xdr:grpSp>
      <xdr:nvGrpSpPr>
        <xdr:cNvPr id="2477" name="Group 2476">
          <a:extLst>
            <a:ext uri="{FF2B5EF4-FFF2-40B4-BE49-F238E27FC236}">
              <a16:creationId xmlns:a16="http://schemas.microsoft.com/office/drawing/2014/main" id="{06A3D867-1C19-497E-8883-DEC63730E264}"/>
            </a:ext>
          </a:extLst>
        </xdr:cNvPr>
        <xdr:cNvGrpSpPr/>
      </xdr:nvGrpSpPr>
      <xdr:grpSpPr>
        <a:xfrm>
          <a:off x="10947692126" y="42135905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478" name="Group 2477">
            <a:extLst>
              <a:ext uri="{FF2B5EF4-FFF2-40B4-BE49-F238E27FC236}">
                <a16:creationId xmlns:a16="http://schemas.microsoft.com/office/drawing/2014/main" id="{79462F6F-97F0-4715-BE9F-A9A612BA1AB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480" name="Group 2479">
              <a:extLst>
                <a:ext uri="{FF2B5EF4-FFF2-40B4-BE49-F238E27FC236}">
                  <a16:creationId xmlns:a16="http://schemas.microsoft.com/office/drawing/2014/main" id="{650DD356-E08D-4562-9C0E-FC69DD3B8B9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482" name="Group 2481">
                <a:extLst>
                  <a:ext uri="{FF2B5EF4-FFF2-40B4-BE49-F238E27FC236}">
                    <a16:creationId xmlns:a16="http://schemas.microsoft.com/office/drawing/2014/main" id="{377A792B-B3CC-417B-9C43-4582E60D939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486" name="Group 2485">
                  <a:extLst>
                    <a:ext uri="{FF2B5EF4-FFF2-40B4-BE49-F238E27FC236}">
                      <a16:creationId xmlns:a16="http://schemas.microsoft.com/office/drawing/2014/main" id="{EBDC48C8-0145-49DB-AC70-61316C1126D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488" name="Rectangle: Rounded Corners 2487">
                    <a:extLst>
                      <a:ext uri="{FF2B5EF4-FFF2-40B4-BE49-F238E27FC236}">
                        <a16:creationId xmlns:a16="http://schemas.microsoft.com/office/drawing/2014/main" id="{4A9F64F0-B365-44A9-9047-AB08D82053D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489" name="Group 2488">
                    <a:extLst>
                      <a:ext uri="{FF2B5EF4-FFF2-40B4-BE49-F238E27FC236}">
                        <a16:creationId xmlns:a16="http://schemas.microsoft.com/office/drawing/2014/main" id="{701A7414-EA4C-4430-85DF-9C0A525E2B9E}"/>
                      </a:ext>
                    </a:extLst>
                  </xdr:cNvPr>
                  <xdr:cNvGrpSpPr/>
                </xdr:nvGrpSpPr>
                <xdr:grpSpPr>
                  <a:xfrm>
                    <a:off x="11022748708" y="809933"/>
                    <a:ext cx="1783402" cy="352109"/>
                    <a:chOff x="11022748708" y="787708"/>
                    <a:chExt cx="1783402" cy="352109"/>
                  </a:xfrm>
                </xdr:grpSpPr>
                <xdr:sp macro="" textlink="Data!F74">
                  <xdr:nvSpPr>
                    <xdr:cNvPr id="2499" name="Rectangle: Rounded Corners 2498">
                      <a:extLst>
                        <a:ext uri="{FF2B5EF4-FFF2-40B4-BE49-F238E27FC236}">
                          <a16:creationId xmlns:a16="http://schemas.microsoft.com/office/drawing/2014/main" id="{7C6DCE5E-1B48-4CCB-AA97-67D4F67B6660}"/>
                        </a:ext>
                      </a:extLst>
                    </xdr:cNvPr>
                    <xdr:cNvSpPr/>
                  </xdr:nvSpPr>
                  <xdr:spPr>
                    <a:xfrm>
                      <a:off x="11022748708" y="873117"/>
                      <a:ext cx="10272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0D4432B-AC40-422D-8923-CE13F403621A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73,980,000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00" name="Rectangle: Rounded Corners 2499">
                      <a:extLst>
                        <a:ext uri="{FF2B5EF4-FFF2-40B4-BE49-F238E27FC236}">
                          <a16:creationId xmlns:a16="http://schemas.microsoft.com/office/drawing/2014/main" id="{924F46FA-7DF5-446B-9E87-F028A192054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4">
                  <xdr:nvSpPr>
                    <xdr:cNvPr id="2501" name="Rectangle: Rounded Corners 2500">
                      <a:extLst>
                        <a:ext uri="{FF2B5EF4-FFF2-40B4-BE49-F238E27FC236}">
                          <a16:creationId xmlns:a16="http://schemas.microsoft.com/office/drawing/2014/main" id="{BF1D77A3-7744-4986-A2BE-5B8B9084E5F9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379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57A173-9788-4B62-B2C1-9AE995741C5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104-144A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02" name="Rectangle: Rounded Corners 2501">
                      <a:extLst>
                        <a:ext uri="{FF2B5EF4-FFF2-40B4-BE49-F238E27FC236}">
                          <a16:creationId xmlns:a16="http://schemas.microsoft.com/office/drawing/2014/main" id="{B396BA00-64F3-410E-A8E2-A39279CDA91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4">
                <xdr:nvSpPr>
                  <xdr:cNvPr id="2490" name="Rectangle: Rounded Corners 2489">
                    <a:extLst>
                      <a:ext uri="{FF2B5EF4-FFF2-40B4-BE49-F238E27FC236}">
                        <a16:creationId xmlns:a16="http://schemas.microsoft.com/office/drawing/2014/main" id="{6C65B5E6-3F89-4B67-A5D5-1AE7A3DFD9A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47D2BBF-7E2F-4DBB-B2FD-ACD50D09625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500-600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491" name="Group 2490">
                    <a:extLst>
                      <a:ext uri="{FF2B5EF4-FFF2-40B4-BE49-F238E27FC236}">
                        <a16:creationId xmlns:a16="http://schemas.microsoft.com/office/drawing/2014/main" id="{08A33E10-8B16-48F3-935B-B8FA6ACB9C6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1432" cy="341949"/>
                    <a:chOff x="11023087448" y="797868"/>
                    <a:chExt cx="1751432" cy="341949"/>
                  </a:xfrm>
                </xdr:grpSpPr>
                <xdr:sp macro="" textlink="Data!J74">
                  <xdr:nvSpPr>
                    <xdr:cNvPr id="2496" name="Rectangle: Rounded Corners 2495">
                      <a:extLst>
                        <a:ext uri="{FF2B5EF4-FFF2-40B4-BE49-F238E27FC236}">
                          <a16:creationId xmlns:a16="http://schemas.microsoft.com/office/drawing/2014/main" id="{89F44B94-94DD-4DE4-ACE1-F2AFEB19459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7B2D07-454E-4A5B-8FED-7E10A447ED2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30,950,000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4">
                  <xdr:nvSpPr>
                    <xdr:cNvPr id="2497" name="Rectangle: Rounded Corners 2496">
                      <a:extLst>
                        <a:ext uri="{FF2B5EF4-FFF2-40B4-BE49-F238E27FC236}">
                          <a16:creationId xmlns:a16="http://schemas.microsoft.com/office/drawing/2014/main" id="{3F14EC76-6863-493E-8C04-F4FD9AF8E6A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61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BA4F6B-F64D-4709-8B4C-1831A9D3D7B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98" name="Rectangle: Rounded Corners 2497">
                      <a:extLst>
                        <a:ext uri="{FF2B5EF4-FFF2-40B4-BE49-F238E27FC236}">
                          <a16:creationId xmlns:a16="http://schemas.microsoft.com/office/drawing/2014/main" id="{0DC540D1-2188-40B4-81D5-8B35C4541E4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492" name="Group 2491">
                    <a:extLst>
                      <a:ext uri="{FF2B5EF4-FFF2-40B4-BE49-F238E27FC236}">
                        <a16:creationId xmlns:a16="http://schemas.microsoft.com/office/drawing/2014/main" id="{6D56AA0F-740E-486A-8906-7B9FA89DA0E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4">
                  <xdr:nvSpPr>
                    <xdr:cNvPr id="2493" name="Rectangle: Rounded Corners 2492">
                      <a:extLst>
                        <a:ext uri="{FF2B5EF4-FFF2-40B4-BE49-F238E27FC236}">
                          <a16:creationId xmlns:a16="http://schemas.microsoft.com/office/drawing/2014/main" id="{BBA0C183-4DBD-4D3A-AC5F-72FCFACEDF9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80954F4-5836-4979-8EA6-020402C4958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4">
                  <xdr:nvSpPr>
                    <xdr:cNvPr id="2494" name="Rectangle: Rounded Corners 2493">
                      <a:extLst>
                        <a:ext uri="{FF2B5EF4-FFF2-40B4-BE49-F238E27FC236}">
                          <a16:creationId xmlns:a16="http://schemas.microsoft.com/office/drawing/2014/main" id="{D8E550C2-7AB1-4106-B694-7D6F9B2D857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F8D1DCD-6B75-42AC-8BF7-F277C929910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95" name="Rectangle: Rounded Corners 2494">
                      <a:extLst>
                        <a:ext uri="{FF2B5EF4-FFF2-40B4-BE49-F238E27FC236}">
                          <a16:creationId xmlns:a16="http://schemas.microsoft.com/office/drawing/2014/main" id="{BA5A3925-54F1-4751-A551-75F5F481050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487" name="Rectangle: Rounded Corners 2486">
                  <a:extLst>
                    <a:ext uri="{FF2B5EF4-FFF2-40B4-BE49-F238E27FC236}">
                      <a16:creationId xmlns:a16="http://schemas.microsoft.com/office/drawing/2014/main" id="{B619B1A0-BA03-4327-8179-773CC9352AA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483" name="Straight Connector 2482">
                <a:extLst>
                  <a:ext uri="{FF2B5EF4-FFF2-40B4-BE49-F238E27FC236}">
                    <a16:creationId xmlns:a16="http://schemas.microsoft.com/office/drawing/2014/main" id="{4FA2CCBE-48FF-4C55-B552-4EEAC0C8F96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84" name="Straight Connector 2483">
                <a:extLst>
                  <a:ext uri="{FF2B5EF4-FFF2-40B4-BE49-F238E27FC236}">
                    <a16:creationId xmlns:a16="http://schemas.microsoft.com/office/drawing/2014/main" id="{5DC04CC7-5AEA-45D2-B4A2-44450B08BAF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85" name="Straight Connector 2484">
                <a:extLst>
                  <a:ext uri="{FF2B5EF4-FFF2-40B4-BE49-F238E27FC236}">
                    <a16:creationId xmlns:a16="http://schemas.microsoft.com/office/drawing/2014/main" id="{E0E5FEE1-8579-4EA1-B2FA-9EB8BFA6DD8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481" name="Rectangle: Rounded Corners 2480">
              <a:extLst>
                <a:ext uri="{FF2B5EF4-FFF2-40B4-BE49-F238E27FC236}">
                  <a16:creationId xmlns:a16="http://schemas.microsoft.com/office/drawing/2014/main" id="{34F8BB24-1A7F-4A04-8328-FE907112FFF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479" name="Rectangle: Rounded Corners 2478">
            <a:extLst>
              <a:ext uri="{FF2B5EF4-FFF2-40B4-BE49-F238E27FC236}">
                <a16:creationId xmlns:a16="http://schemas.microsoft.com/office/drawing/2014/main" id="{30974271-73CF-4FCC-ACEC-53B4C969DF3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80</xdr:row>
      <xdr:rowOff>79367</xdr:rowOff>
    </xdr:from>
    <xdr:to>
      <xdr:col>0</xdr:col>
      <xdr:colOff>8041143</xdr:colOff>
      <xdr:row>80</xdr:row>
      <xdr:rowOff>527410</xdr:rowOff>
    </xdr:to>
    <xdr:grpSp>
      <xdr:nvGrpSpPr>
        <xdr:cNvPr id="2503" name="Group 2502">
          <a:extLst>
            <a:ext uri="{FF2B5EF4-FFF2-40B4-BE49-F238E27FC236}">
              <a16:creationId xmlns:a16="http://schemas.microsoft.com/office/drawing/2014/main" id="{0966CB90-0404-448F-9178-CAB4E209D93A}"/>
            </a:ext>
          </a:extLst>
        </xdr:cNvPr>
        <xdr:cNvGrpSpPr/>
      </xdr:nvGrpSpPr>
      <xdr:grpSpPr>
        <a:xfrm>
          <a:off x="10947690057" y="426751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504" name="Group 2503">
            <a:extLst>
              <a:ext uri="{FF2B5EF4-FFF2-40B4-BE49-F238E27FC236}">
                <a16:creationId xmlns:a16="http://schemas.microsoft.com/office/drawing/2014/main" id="{05014478-E6EA-42A6-B175-66022B54BD0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506" name="Group 2505">
              <a:extLst>
                <a:ext uri="{FF2B5EF4-FFF2-40B4-BE49-F238E27FC236}">
                  <a16:creationId xmlns:a16="http://schemas.microsoft.com/office/drawing/2014/main" id="{8834BA81-03D7-49B8-9323-9C91BD5880C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508" name="Group 2507">
                <a:extLst>
                  <a:ext uri="{FF2B5EF4-FFF2-40B4-BE49-F238E27FC236}">
                    <a16:creationId xmlns:a16="http://schemas.microsoft.com/office/drawing/2014/main" id="{F6C98529-FC72-40E0-AA68-8D9248ADFF2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512" name="Group 2511">
                  <a:extLst>
                    <a:ext uri="{FF2B5EF4-FFF2-40B4-BE49-F238E27FC236}">
                      <a16:creationId xmlns:a16="http://schemas.microsoft.com/office/drawing/2014/main" id="{96FCBDC7-85E1-47D7-8326-4FB9FB25E72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514" name="Rectangle: Rounded Corners 2513">
                    <a:extLst>
                      <a:ext uri="{FF2B5EF4-FFF2-40B4-BE49-F238E27FC236}">
                        <a16:creationId xmlns:a16="http://schemas.microsoft.com/office/drawing/2014/main" id="{E7AB0C01-2BFB-4235-99D4-86BC8739313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515" name="Group 2514">
                    <a:extLst>
                      <a:ext uri="{FF2B5EF4-FFF2-40B4-BE49-F238E27FC236}">
                        <a16:creationId xmlns:a16="http://schemas.microsoft.com/office/drawing/2014/main" id="{1EE7C24F-EF8B-4B20-B117-DDC16FF1831A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84993" cy="352109"/>
                    <a:chOff x="11022749899" y="787708"/>
                    <a:chExt cx="1784993" cy="352109"/>
                  </a:xfrm>
                </xdr:grpSpPr>
                <xdr:sp macro="" textlink="Data!F75">
                  <xdr:nvSpPr>
                    <xdr:cNvPr id="2525" name="Rectangle: Rounded Corners 2524">
                      <a:extLst>
                        <a:ext uri="{FF2B5EF4-FFF2-40B4-BE49-F238E27FC236}">
                          <a16:creationId xmlns:a16="http://schemas.microsoft.com/office/drawing/2014/main" id="{8DAB712F-248F-4D88-99FA-83C232967E47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88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8D8C3B8-9F03-494C-A4DC-35C23BED32E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82,720,000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26" name="Rectangle: Rounded Corners 2525">
                      <a:extLst>
                        <a:ext uri="{FF2B5EF4-FFF2-40B4-BE49-F238E27FC236}">
                          <a16:creationId xmlns:a16="http://schemas.microsoft.com/office/drawing/2014/main" id="{EB362E05-06B8-4460-8E45-057EB126961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5">
                  <xdr:nvSpPr>
                    <xdr:cNvPr id="2527" name="Rectangle: Rounded Corners 2526">
                      <a:extLst>
                        <a:ext uri="{FF2B5EF4-FFF2-40B4-BE49-F238E27FC236}">
                          <a16:creationId xmlns:a16="http://schemas.microsoft.com/office/drawing/2014/main" id="{835AA8D3-F267-48B2-B084-53761239CE3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076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78DB8A8-2EB3-4FDC-9170-09625EB3B0F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104-145A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28" name="Rectangle: Rounded Corners 2527">
                      <a:extLst>
                        <a:ext uri="{FF2B5EF4-FFF2-40B4-BE49-F238E27FC236}">
                          <a16:creationId xmlns:a16="http://schemas.microsoft.com/office/drawing/2014/main" id="{295FE57F-2893-43BC-876E-3E516ED9E75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5">
                <xdr:nvSpPr>
                  <xdr:cNvPr id="2516" name="Rectangle: Rounded Corners 2515">
                    <a:extLst>
                      <a:ext uri="{FF2B5EF4-FFF2-40B4-BE49-F238E27FC236}">
                        <a16:creationId xmlns:a16="http://schemas.microsoft.com/office/drawing/2014/main" id="{508E610D-DB64-45BB-8ED7-C66659797A8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EC72B91-35CE-490E-A646-A46346B5552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600-700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517" name="Group 2516">
                    <a:extLst>
                      <a:ext uri="{FF2B5EF4-FFF2-40B4-BE49-F238E27FC236}">
                        <a16:creationId xmlns:a16="http://schemas.microsoft.com/office/drawing/2014/main" id="{DD531AA8-3178-4909-B644-F18C7E05EE0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75">
                  <xdr:nvSpPr>
                    <xdr:cNvPr id="2522" name="Rectangle: Rounded Corners 2521">
                      <a:extLst>
                        <a:ext uri="{FF2B5EF4-FFF2-40B4-BE49-F238E27FC236}">
                          <a16:creationId xmlns:a16="http://schemas.microsoft.com/office/drawing/2014/main" id="{906A2C0C-1D95-408D-8718-92919FDF715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1D4CA5-AAFA-4C61-AF1E-7DF8D5AFF71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42,710,000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5">
                  <xdr:nvSpPr>
                    <xdr:cNvPr id="2523" name="Rectangle: Rounded Corners 2522">
                      <a:extLst>
                        <a:ext uri="{FF2B5EF4-FFF2-40B4-BE49-F238E27FC236}">
                          <a16:creationId xmlns:a16="http://schemas.microsoft.com/office/drawing/2014/main" id="{AEF063FC-C4B2-4091-9797-2DAA322AD0F0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75AA222-E887-4B2C-8816-A7D3D46B22F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3205-700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24" name="Rectangle: Rounded Corners 2523">
                      <a:extLst>
                        <a:ext uri="{FF2B5EF4-FFF2-40B4-BE49-F238E27FC236}">
                          <a16:creationId xmlns:a16="http://schemas.microsoft.com/office/drawing/2014/main" id="{D7CB8FB4-6F35-43DC-9268-86E2AA5A422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518" name="Group 2517">
                    <a:extLst>
                      <a:ext uri="{FF2B5EF4-FFF2-40B4-BE49-F238E27FC236}">
                        <a16:creationId xmlns:a16="http://schemas.microsoft.com/office/drawing/2014/main" id="{1F4F39D2-3EF5-4DEA-8715-26D7D2FFF60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5">
                  <xdr:nvSpPr>
                    <xdr:cNvPr id="2519" name="Rectangle: Rounded Corners 2518">
                      <a:extLst>
                        <a:ext uri="{FF2B5EF4-FFF2-40B4-BE49-F238E27FC236}">
                          <a16:creationId xmlns:a16="http://schemas.microsoft.com/office/drawing/2014/main" id="{2F8AF843-C7AD-45F1-8EB3-6C9B2EEFEDC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B63BA6-FA33-40CD-A954-66CA2B85084F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5">
                  <xdr:nvSpPr>
                    <xdr:cNvPr id="2520" name="Rectangle: Rounded Corners 2519">
                      <a:extLst>
                        <a:ext uri="{FF2B5EF4-FFF2-40B4-BE49-F238E27FC236}">
                          <a16:creationId xmlns:a16="http://schemas.microsoft.com/office/drawing/2014/main" id="{CDA8A989-074B-4EE7-879A-1C257FDF9CD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7DD5829-053C-4D01-8635-80250BB1FA2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21" name="Rectangle: Rounded Corners 2520">
                      <a:extLst>
                        <a:ext uri="{FF2B5EF4-FFF2-40B4-BE49-F238E27FC236}">
                          <a16:creationId xmlns:a16="http://schemas.microsoft.com/office/drawing/2014/main" id="{DB6C1F81-20E6-4261-ACF9-D561E42D685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513" name="Rectangle: Rounded Corners 2512">
                  <a:extLst>
                    <a:ext uri="{FF2B5EF4-FFF2-40B4-BE49-F238E27FC236}">
                      <a16:creationId xmlns:a16="http://schemas.microsoft.com/office/drawing/2014/main" id="{A5883499-99EE-4D15-9F7C-C1C70767BA2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509" name="Straight Connector 2508">
                <a:extLst>
                  <a:ext uri="{FF2B5EF4-FFF2-40B4-BE49-F238E27FC236}">
                    <a16:creationId xmlns:a16="http://schemas.microsoft.com/office/drawing/2014/main" id="{EBC3A84D-1291-44D2-A470-4FB52D017E1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10" name="Straight Connector 2509">
                <a:extLst>
                  <a:ext uri="{FF2B5EF4-FFF2-40B4-BE49-F238E27FC236}">
                    <a16:creationId xmlns:a16="http://schemas.microsoft.com/office/drawing/2014/main" id="{E3C0E0CD-454A-4DA3-856B-3B36A49A011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11" name="Straight Connector 2510">
                <a:extLst>
                  <a:ext uri="{FF2B5EF4-FFF2-40B4-BE49-F238E27FC236}">
                    <a16:creationId xmlns:a16="http://schemas.microsoft.com/office/drawing/2014/main" id="{BCEB36FA-3C59-4D67-89EB-A1E4FC54E8E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507" name="Rectangle: Rounded Corners 2506">
              <a:extLst>
                <a:ext uri="{FF2B5EF4-FFF2-40B4-BE49-F238E27FC236}">
                  <a16:creationId xmlns:a16="http://schemas.microsoft.com/office/drawing/2014/main" id="{11233F0F-7A7E-4036-A44F-E2182ADB20A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505" name="Rectangle: Rounded Corners 2504">
            <a:extLst>
              <a:ext uri="{FF2B5EF4-FFF2-40B4-BE49-F238E27FC236}">
                <a16:creationId xmlns:a16="http://schemas.microsoft.com/office/drawing/2014/main" id="{613DF354-D227-458B-90D5-C257A791618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81</xdr:row>
      <xdr:rowOff>79367</xdr:rowOff>
    </xdr:from>
    <xdr:to>
      <xdr:col>0</xdr:col>
      <xdr:colOff>8039074</xdr:colOff>
      <xdr:row>81</xdr:row>
      <xdr:rowOff>527410</xdr:rowOff>
    </xdr:to>
    <xdr:grpSp>
      <xdr:nvGrpSpPr>
        <xdr:cNvPr id="2529" name="Group 2528">
          <a:extLst>
            <a:ext uri="{FF2B5EF4-FFF2-40B4-BE49-F238E27FC236}">
              <a16:creationId xmlns:a16="http://schemas.microsoft.com/office/drawing/2014/main" id="{A09292DD-699A-4594-BA2E-6726B3316320}"/>
            </a:ext>
          </a:extLst>
        </xdr:cNvPr>
        <xdr:cNvGrpSpPr/>
      </xdr:nvGrpSpPr>
      <xdr:grpSpPr>
        <a:xfrm>
          <a:off x="10947692126" y="43214429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530" name="Group 2529">
            <a:extLst>
              <a:ext uri="{FF2B5EF4-FFF2-40B4-BE49-F238E27FC236}">
                <a16:creationId xmlns:a16="http://schemas.microsoft.com/office/drawing/2014/main" id="{55FA415E-7395-41FC-A6AE-E75485AB654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532" name="Group 2531">
              <a:extLst>
                <a:ext uri="{FF2B5EF4-FFF2-40B4-BE49-F238E27FC236}">
                  <a16:creationId xmlns:a16="http://schemas.microsoft.com/office/drawing/2014/main" id="{E74A6222-A238-4573-8025-E1509A6402A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534" name="Group 2533">
                <a:extLst>
                  <a:ext uri="{FF2B5EF4-FFF2-40B4-BE49-F238E27FC236}">
                    <a16:creationId xmlns:a16="http://schemas.microsoft.com/office/drawing/2014/main" id="{FC0095F0-D64F-4DAD-8F43-C3BBAB6A723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538" name="Group 2537">
                  <a:extLst>
                    <a:ext uri="{FF2B5EF4-FFF2-40B4-BE49-F238E27FC236}">
                      <a16:creationId xmlns:a16="http://schemas.microsoft.com/office/drawing/2014/main" id="{787E289D-EA96-416F-BB42-F1246E4F465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540" name="Rectangle: Rounded Corners 2539">
                    <a:extLst>
                      <a:ext uri="{FF2B5EF4-FFF2-40B4-BE49-F238E27FC236}">
                        <a16:creationId xmlns:a16="http://schemas.microsoft.com/office/drawing/2014/main" id="{63C3720A-1D16-4EEF-AED5-9D794AE97DD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541" name="Group 2540">
                    <a:extLst>
                      <a:ext uri="{FF2B5EF4-FFF2-40B4-BE49-F238E27FC236}">
                        <a16:creationId xmlns:a16="http://schemas.microsoft.com/office/drawing/2014/main" id="{78E9E789-6FE8-4D40-87E7-9ED630E35EC7}"/>
                      </a:ext>
                    </a:extLst>
                  </xdr:cNvPr>
                  <xdr:cNvGrpSpPr/>
                </xdr:nvGrpSpPr>
                <xdr:grpSpPr>
                  <a:xfrm>
                    <a:off x="11022732402" y="809933"/>
                    <a:ext cx="1790508" cy="352109"/>
                    <a:chOff x="11022732402" y="787708"/>
                    <a:chExt cx="1790508" cy="352109"/>
                  </a:xfrm>
                </xdr:grpSpPr>
                <xdr:sp macro="" textlink="Data!F76">
                  <xdr:nvSpPr>
                    <xdr:cNvPr id="2551" name="Rectangle: Rounded Corners 2550">
                      <a:extLst>
                        <a:ext uri="{FF2B5EF4-FFF2-40B4-BE49-F238E27FC236}">
                          <a16:creationId xmlns:a16="http://schemas.microsoft.com/office/drawing/2014/main" id="{8942040E-AE93-46A7-B64D-3C47EB6DE96B}"/>
                        </a:ext>
                      </a:extLst>
                    </xdr:cNvPr>
                    <xdr:cNvSpPr/>
                  </xdr:nvSpPr>
                  <xdr:spPr>
                    <a:xfrm>
                      <a:off x="11022732402" y="873117"/>
                      <a:ext cx="10272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BA3AA8-F517-4352-90EF-E247DCA40D82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98,640,000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52" name="Rectangle: Rounded Corners 2551">
                      <a:extLst>
                        <a:ext uri="{FF2B5EF4-FFF2-40B4-BE49-F238E27FC236}">
                          <a16:creationId xmlns:a16="http://schemas.microsoft.com/office/drawing/2014/main" id="{77487682-C253-4CE1-865F-302387638B9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6">
                  <xdr:nvSpPr>
                    <xdr:cNvPr id="2553" name="Rectangle: Rounded Corners 2552">
                      <a:extLst>
                        <a:ext uri="{FF2B5EF4-FFF2-40B4-BE49-F238E27FC236}">
                          <a16:creationId xmlns:a16="http://schemas.microsoft.com/office/drawing/2014/main" id="{73E36150-0F67-413B-875A-4862D66DD5FD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287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D36DDB4-0781-4FA8-9A15-81BD0C25607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104-146A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54" name="Rectangle: Rounded Corners 2553">
                      <a:extLst>
                        <a:ext uri="{FF2B5EF4-FFF2-40B4-BE49-F238E27FC236}">
                          <a16:creationId xmlns:a16="http://schemas.microsoft.com/office/drawing/2014/main" id="{67AD76E5-EE98-40C1-8416-8266C3B9203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6">
                <xdr:nvSpPr>
                  <xdr:cNvPr id="2542" name="Rectangle: Rounded Corners 2541">
                    <a:extLst>
                      <a:ext uri="{FF2B5EF4-FFF2-40B4-BE49-F238E27FC236}">
                        <a16:creationId xmlns:a16="http://schemas.microsoft.com/office/drawing/2014/main" id="{63548ADE-3A7A-4D67-B98D-373FBDE9968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643D9D2-1908-468C-BAF8-95E6DAC7212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700-800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543" name="Group 2542">
                    <a:extLst>
                      <a:ext uri="{FF2B5EF4-FFF2-40B4-BE49-F238E27FC236}">
                        <a16:creationId xmlns:a16="http://schemas.microsoft.com/office/drawing/2014/main" id="{2D1C8288-33D0-44FF-B4FE-1EE5C12DC1E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6973" cy="341949"/>
                    <a:chOff x="11023087448" y="797868"/>
                    <a:chExt cx="1726973" cy="341949"/>
                  </a:xfrm>
                </xdr:grpSpPr>
                <xdr:sp macro="" textlink="Data!J76">
                  <xdr:nvSpPr>
                    <xdr:cNvPr id="2548" name="Rectangle: Rounded Corners 2547">
                      <a:extLst>
                        <a:ext uri="{FF2B5EF4-FFF2-40B4-BE49-F238E27FC236}">
                          <a16:creationId xmlns:a16="http://schemas.microsoft.com/office/drawing/2014/main" id="{97C8120B-E0C4-4961-8E53-9E27E4AA555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525EFBF-5C97-45AE-860E-D8E410296DF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50,310,000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6">
                  <xdr:nvSpPr>
                    <xdr:cNvPr id="2549" name="Rectangle: Rounded Corners 2548">
                      <a:extLst>
                        <a:ext uri="{FF2B5EF4-FFF2-40B4-BE49-F238E27FC236}">
                          <a16:creationId xmlns:a16="http://schemas.microsoft.com/office/drawing/2014/main" id="{25512ABF-8161-47CC-9AAC-913D0787ADD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4166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1C23B1-0208-4ADE-B713-FCA9587AFB7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3205-800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50" name="Rectangle: Rounded Corners 2549">
                      <a:extLst>
                        <a:ext uri="{FF2B5EF4-FFF2-40B4-BE49-F238E27FC236}">
                          <a16:creationId xmlns:a16="http://schemas.microsoft.com/office/drawing/2014/main" id="{8679EC04-CE74-42AB-B18D-A9E7CB5FC09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544" name="Group 2543">
                    <a:extLst>
                      <a:ext uri="{FF2B5EF4-FFF2-40B4-BE49-F238E27FC236}">
                        <a16:creationId xmlns:a16="http://schemas.microsoft.com/office/drawing/2014/main" id="{0AF76A6B-71CA-42B6-A38B-1EE0ECFAD23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6">
                  <xdr:nvSpPr>
                    <xdr:cNvPr id="2545" name="Rectangle: Rounded Corners 2544">
                      <a:extLst>
                        <a:ext uri="{FF2B5EF4-FFF2-40B4-BE49-F238E27FC236}">
                          <a16:creationId xmlns:a16="http://schemas.microsoft.com/office/drawing/2014/main" id="{826AE9C2-3C2E-4CC9-AFFF-A83B066FCEC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69DC3B4-A2AA-450D-A9BF-B9C3E26C6F8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6">
                  <xdr:nvSpPr>
                    <xdr:cNvPr id="2546" name="Rectangle: Rounded Corners 2545">
                      <a:extLst>
                        <a:ext uri="{FF2B5EF4-FFF2-40B4-BE49-F238E27FC236}">
                          <a16:creationId xmlns:a16="http://schemas.microsoft.com/office/drawing/2014/main" id="{DE81753A-1DCD-4CBC-BCEC-D1ED9762E14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0D75C75-D96B-492C-8552-95E0C145746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47" name="Rectangle: Rounded Corners 2546">
                      <a:extLst>
                        <a:ext uri="{FF2B5EF4-FFF2-40B4-BE49-F238E27FC236}">
                          <a16:creationId xmlns:a16="http://schemas.microsoft.com/office/drawing/2014/main" id="{D458529D-4DB2-451C-8EA0-662F032BB1B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539" name="Rectangle: Rounded Corners 2538">
                  <a:extLst>
                    <a:ext uri="{FF2B5EF4-FFF2-40B4-BE49-F238E27FC236}">
                      <a16:creationId xmlns:a16="http://schemas.microsoft.com/office/drawing/2014/main" id="{AB00B6A8-2068-40DC-872C-EDAF0BC356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535" name="Straight Connector 2534">
                <a:extLst>
                  <a:ext uri="{FF2B5EF4-FFF2-40B4-BE49-F238E27FC236}">
                    <a16:creationId xmlns:a16="http://schemas.microsoft.com/office/drawing/2014/main" id="{6A6142CF-0689-4C91-86C8-3B4BBBA133A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36" name="Straight Connector 2535">
                <a:extLst>
                  <a:ext uri="{FF2B5EF4-FFF2-40B4-BE49-F238E27FC236}">
                    <a16:creationId xmlns:a16="http://schemas.microsoft.com/office/drawing/2014/main" id="{1EA2C3C9-B4AA-4F44-B96E-FDE437B4575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37" name="Straight Connector 2536">
                <a:extLst>
                  <a:ext uri="{FF2B5EF4-FFF2-40B4-BE49-F238E27FC236}">
                    <a16:creationId xmlns:a16="http://schemas.microsoft.com/office/drawing/2014/main" id="{3F6A0F35-9CA1-44BE-AC0E-A93AB40B872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533" name="Rectangle: Rounded Corners 2532">
              <a:extLst>
                <a:ext uri="{FF2B5EF4-FFF2-40B4-BE49-F238E27FC236}">
                  <a16:creationId xmlns:a16="http://schemas.microsoft.com/office/drawing/2014/main" id="{C10CEA02-7751-42DB-BD7E-878D7FA842D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531" name="Rectangle: Rounded Corners 2530">
            <a:extLst>
              <a:ext uri="{FF2B5EF4-FFF2-40B4-BE49-F238E27FC236}">
                <a16:creationId xmlns:a16="http://schemas.microsoft.com/office/drawing/2014/main" id="{8DEA274C-FCBD-4428-8E35-E8436DC8CF2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82</xdr:row>
      <xdr:rowOff>79367</xdr:rowOff>
    </xdr:from>
    <xdr:to>
      <xdr:col>0</xdr:col>
      <xdr:colOff>8039074</xdr:colOff>
      <xdr:row>82</xdr:row>
      <xdr:rowOff>527410</xdr:rowOff>
    </xdr:to>
    <xdr:grpSp>
      <xdr:nvGrpSpPr>
        <xdr:cNvPr id="2555" name="Group 2554">
          <a:extLst>
            <a:ext uri="{FF2B5EF4-FFF2-40B4-BE49-F238E27FC236}">
              <a16:creationId xmlns:a16="http://schemas.microsoft.com/office/drawing/2014/main" id="{76D1A4E5-ADAA-470A-B94E-F3C7B9558648}"/>
            </a:ext>
          </a:extLst>
        </xdr:cNvPr>
        <xdr:cNvGrpSpPr/>
      </xdr:nvGrpSpPr>
      <xdr:grpSpPr>
        <a:xfrm>
          <a:off x="10947692126" y="43753690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556" name="Group 2555">
            <a:extLst>
              <a:ext uri="{FF2B5EF4-FFF2-40B4-BE49-F238E27FC236}">
                <a16:creationId xmlns:a16="http://schemas.microsoft.com/office/drawing/2014/main" id="{B91918D6-DE07-4FB5-8D2D-BCE5E47BF17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558" name="Group 2557">
              <a:extLst>
                <a:ext uri="{FF2B5EF4-FFF2-40B4-BE49-F238E27FC236}">
                  <a16:creationId xmlns:a16="http://schemas.microsoft.com/office/drawing/2014/main" id="{D360B0DC-1FE6-4CDA-99E3-CBF5E2BC106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560" name="Group 2559">
                <a:extLst>
                  <a:ext uri="{FF2B5EF4-FFF2-40B4-BE49-F238E27FC236}">
                    <a16:creationId xmlns:a16="http://schemas.microsoft.com/office/drawing/2014/main" id="{C65D1EF6-ED6A-4649-85E9-23261E65C9B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564" name="Group 2563">
                  <a:extLst>
                    <a:ext uri="{FF2B5EF4-FFF2-40B4-BE49-F238E27FC236}">
                      <a16:creationId xmlns:a16="http://schemas.microsoft.com/office/drawing/2014/main" id="{BCD2F5BB-3C1F-4C0D-B55A-D695C021B70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566" name="Rectangle: Rounded Corners 2565">
                    <a:extLst>
                      <a:ext uri="{FF2B5EF4-FFF2-40B4-BE49-F238E27FC236}">
                        <a16:creationId xmlns:a16="http://schemas.microsoft.com/office/drawing/2014/main" id="{5550EF49-FA9D-48C1-A9DD-03061DD5429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567" name="Group 2566">
                    <a:extLst>
                      <a:ext uri="{FF2B5EF4-FFF2-40B4-BE49-F238E27FC236}">
                        <a16:creationId xmlns:a16="http://schemas.microsoft.com/office/drawing/2014/main" id="{9CEA22AE-C27A-4F2B-A5BE-EDD322022837}"/>
                      </a:ext>
                    </a:extLst>
                  </xdr:cNvPr>
                  <xdr:cNvGrpSpPr/>
                </xdr:nvGrpSpPr>
                <xdr:grpSpPr>
                  <a:xfrm>
                    <a:off x="11022740554" y="809933"/>
                    <a:ext cx="1809959" cy="352109"/>
                    <a:chOff x="11022740554" y="787708"/>
                    <a:chExt cx="1809959" cy="352109"/>
                  </a:xfrm>
                </xdr:grpSpPr>
                <xdr:sp macro="" textlink="Data!F77">
                  <xdr:nvSpPr>
                    <xdr:cNvPr id="2577" name="Rectangle: Rounded Corners 2576">
                      <a:extLst>
                        <a:ext uri="{FF2B5EF4-FFF2-40B4-BE49-F238E27FC236}">
                          <a16:creationId xmlns:a16="http://schemas.microsoft.com/office/drawing/2014/main" id="{7DA59422-5836-4CBD-AE5A-3D9775DAB7FF}"/>
                        </a:ext>
                      </a:extLst>
                    </xdr:cNvPr>
                    <xdr:cNvSpPr/>
                  </xdr:nvSpPr>
                  <xdr:spPr>
                    <a:xfrm>
                      <a:off x="11022740554" y="873117"/>
                      <a:ext cx="10272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12FC8D-1F1B-43D4-98D4-F0023D91C0F4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116,900,000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78" name="Rectangle: Rounded Corners 2577">
                      <a:extLst>
                        <a:ext uri="{FF2B5EF4-FFF2-40B4-BE49-F238E27FC236}">
                          <a16:creationId xmlns:a16="http://schemas.microsoft.com/office/drawing/2014/main" id="{1FA7D22F-011A-42AF-BC78-EB8360020AF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7">
                  <xdr:nvSpPr>
                    <xdr:cNvPr id="2579" name="Rectangle: Rounded Corners 2578">
                      <a:extLst>
                        <a:ext uri="{FF2B5EF4-FFF2-40B4-BE49-F238E27FC236}">
                          <a16:creationId xmlns:a16="http://schemas.microsoft.com/office/drawing/2014/main" id="{5C3B7C55-D6E6-4B15-9C85-3F6F48145032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563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D1EC1F-D26D-49B4-9113-F7B48DF4AA2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104-147A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80" name="Rectangle: Rounded Corners 2579">
                      <a:extLst>
                        <a:ext uri="{FF2B5EF4-FFF2-40B4-BE49-F238E27FC236}">
                          <a16:creationId xmlns:a16="http://schemas.microsoft.com/office/drawing/2014/main" id="{08C8B11B-581C-449B-86AE-BB9AF54258B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7">
                <xdr:nvSpPr>
                  <xdr:cNvPr id="2568" name="Rectangle: Rounded Corners 2567">
                    <a:extLst>
                      <a:ext uri="{FF2B5EF4-FFF2-40B4-BE49-F238E27FC236}">
                        <a16:creationId xmlns:a16="http://schemas.microsoft.com/office/drawing/2014/main" id="{486AC112-FB4F-4994-9C5C-5CCC0674F45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A94519C-08C9-403B-949E-FC84B1425A4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800-900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569" name="Group 2568">
                    <a:extLst>
                      <a:ext uri="{FF2B5EF4-FFF2-40B4-BE49-F238E27FC236}">
                        <a16:creationId xmlns:a16="http://schemas.microsoft.com/office/drawing/2014/main" id="{9B698412-B127-4683-A257-CA2D4036302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5889" cy="341949"/>
                    <a:chOff x="11023087448" y="797868"/>
                    <a:chExt cx="1775889" cy="341949"/>
                  </a:xfrm>
                </xdr:grpSpPr>
                <xdr:sp macro="" textlink="Data!J77">
                  <xdr:nvSpPr>
                    <xdr:cNvPr id="2574" name="Rectangle: Rounded Corners 2573">
                      <a:extLst>
                        <a:ext uri="{FF2B5EF4-FFF2-40B4-BE49-F238E27FC236}">
                          <a16:creationId xmlns:a16="http://schemas.microsoft.com/office/drawing/2014/main" id="{44D9768E-30E5-4062-9B36-07670BD6FBF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5BFA9D-968B-4D9F-911C-B5999C01EBDD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58,530,000</a:t>
                      </a:fld>
                      <a:endParaRPr lang="en-US" sz="8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7">
                  <xdr:nvSpPr>
                    <xdr:cNvPr id="2575" name="Rectangle: Rounded Corners 2574">
                      <a:extLst>
                        <a:ext uri="{FF2B5EF4-FFF2-40B4-BE49-F238E27FC236}">
                          <a16:creationId xmlns:a16="http://schemas.microsoft.com/office/drawing/2014/main" id="{B96D9220-FAC3-44F2-A355-44CF9B006F3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057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725C55-4FC5-411F-AB15-CD0DAE4B758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3205-900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76" name="Rectangle: Rounded Corners 2575">
                      <a:extLst>
                        <a:ext uri="{FF2B5EF4-FFF2-40B4-BE49-F238E27FC236}">
                          <a16:creationId xmlns:a16="http://schemas.microsoft.com/office/drawing/2014/main" id="{601E01F4-71A5-4EFC-8F7A-FD83EE5AA7B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570" name="Group 2569">
                    <a:extLst>
                      <a:ext uri="{FF2B5EF4-FFF2-40B4-BE49-F238E27FC236}">
                        <a16:creationId xmlns:a16="http://schemas.microsoft.com/office/drawing/2014/main" id="{B5E269D5-C2FC-4795-8311-571DB03FCD0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7">
                  <xdr:nvSpPr>
                    <xdr:cNvPr id="2571" name="Rectangle: Rounded Corners 2570">
                      <a:extLst>
                        <a:ext uri="{FF2B5EF4-FFF2-40B4-BE49-F238E27FC236}">
                          <a16:creationId xmlns:a16="http://schemas.microsoft.com/office/drawing/2014/main" id="{738279F1-C874-495F-991D-91E2C4366B0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8348681-8C82-47C0-829F-118BDCD4DFC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7">
                  <xdr:nvSpPr>
                    <xdr:cNvPr id="2572" name="Rectangle: Rounded Corners 2571">
                      <a:extLst>
                        <a:ext uri="{FF2B5EF4-FFF2-40B4-BE49-F238E27FC236}">
                          <a16:creationId xmlns:a16="http://schemas.microsoft.com/office/drawing/2014/main" id="{58B8DCF9-2A69-4FE7-A98C-39016493AE6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76095B3-7D1E-40E7-A9EB-6DEC990934E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73" name="Rectangle: Rounded Corners 2572">
                      <a:extLst>
                        <a:ext uri="{FF2B5EF4-FFF2-40B4-BE49-F238E27FC236}">
                          <a16:creationId xmlns:a16="http://schemas.microsoft.com/office/drawing/2014/main" id="{AF780EC1-D20E-4CBF-80D5-6F74E08BCCC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565" name="Rectangle: Rounded Corners 2564">
                  <a:extLst>
                    <a:ext uri="{FF2B5EF4-FFF2-40B4-BE49-F238E27FC236}">
                      <a16:creationId xmlns:a16="http://schemas.microsoft.com/office/drawing/2014/main" id="{7C8AE944-7C1B-4564-9540-D5FFE6CCABC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561" name="Straight Connector 2560">
                <a:extLst>
                  <a:ext uri="{FF2B5EF4-FFF2-40B4-BE49-F238E27FC236}">
                    <a16:creationId xmlns:a16="http://schemas.microsoft.com/office/drawing/2014/main" id="{49625A50-9360-421C-A86A-49C117DAEB1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62" name="Straight Connector 2561">
                <a:extLst>
                  <a:ext uri="{FF2B5EF4-FFF2-40B4-BE49-F238E27FC236}">
                    <a16:creationId xmlns:a16="http://schemas.microsoft.com/office/drawing/2014/main" id="{98A7BEA7-CC0C-4DD3-BD35-1E3A022C3E9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63" name="Straight Connector 2562">
                <a:extLst>
                  <a:ext uri="{FF2B5EF4-FFF2-40B4-BE49-F238E27FC236}">
                    <a16:creationId xmlns:a16="http://schemas.microsoft.com/office/drawing/2014/main" id="{8E34F3CC-1F85-438C-97D5-C1A7C4A3996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559" name="Rectangle: Rounded Corners 2558">
              <a:extLst>
                <a:ext uri="{FF2B5EF4-FFF2-40B4-BE49-F238E27FC236}">
                  <a16:creationId xmlns:a16="http://schemas.microsoft.com/office/drawing/2014/main" id="{FB15C6A7-3868-4DA2-A0B6-9F225CB0C63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557" name="Rectangle: Rounded Corners 2556">
            <a:extLst>
              <a:ext uri="{FF2B5EF4-FFF2-40B4-BE49-F238E27FC236}">
                <a16:creationId xmlns:a16="http://schemas.microsoft.com/office/drawing/2014/main" id="{A0EE4E11-9327-4908-98AD-435680EDA48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83</xdr:row>
      <xdr:rowOff>79367</xdr:rowOff>
    </xdr:from>
    <xdr:to>
      <xdr:col>0</xdr:col>
      <xdr:colOff>8041143</xdr:colOff>
      <xdr:row>83</xdr:row>
      <xdr:rowOff>527410</xdr:rowOff>
    </xdr:to>
    <xdr:grpSp>
      <xdr:nvGrpSpPr>
        <xdr:cNvPr id="2581" name="Group 2580">
          <a:extLst>
            <a:ext uri="{FF2B5EF4-FFF2-40B4-BE49-F238E27FC236}">
              <a16:creationId xmlns:a16="http://schemas.microsoft.com/office/drawing/2014/main" id="{23F6914A-1B3F-4E4F-94AD-6E61627001A7}"/>
            </a:ext>
          </a:extLst>
        </xdr:cNvPr>
        <xdr:cNvGrpSpPr/>
      </xdr:nvGrpSpPr>
      <xdr:grpSpPr>
        <a:xfrm>
          <a:off x="10947690057" y="442929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582" name="Group 2581">
            <a:extLst>
              <a:ext uri="{FF2B5EF4-FFF2-40B4-BE49-F238E27FC236}">
                <a16:creationId xmlns:a16="http://schemas.microsoft.com/office/drawing/2014/main" id="{5AC18850-61BC-4E6F-B259-F7ED32DF04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584" name="Group 2583">
              <a:extLst>
                <a:ext uri="{FF2B5EF4-FFF2-40B4-BE49-F238E27FC236}">
                  <a16:creationId xmlns:a16="http://schemas.microsoft.com/office/drawing/2014/main" id="{7200BF84-E0E2-42EE-B81D-34312707B61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586" name="Group 2585">
                <a:extLst>
                  <a:ext uri="{FF2B5EF4-FFF2-40B4-BE49-F238E27FC236}">
                    <a16:creationId xmlns:a16="http://schemas.microsoft.com/office/drawing/2014/main" id="{0BFDBA2D-BC57-4D1D-B92D-2B16B4528C4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590" name="Group 2589">
                  <a:extLst>
                    <a:ext uri="{FF2B5EF4-FFF2-40B4-BE49-F238E27FC236}">
                      <a16:creationId xmlns:a16="http://schemas.microsoft.com/office/drawing/2014/main" id="{882F581E-83AD-4C62-ACBD-B6269449751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592" name="Rectangle: Rounded Corners 2591">
                    <a:extLst>
                      <a:ext uri="{FF2B5EF4-FFF2-40B4-BE49-F238E27FC236}">
                        <a16:creationId xmlns:a16="http://schemas.microsoft.com/office/drawing/2014/main" id="{ECBFBFFA-F107-4E0F-B74A-D07C00CF7F2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593" name="Group 2592">
                    <a:extLst>
                      <a:ext uri="{FF2B5EF4-FFF2-40B4-BE49-F238E27FC236}">
                        <a16:creationId xmlns:a16="http://schemas.microsoft.com/office/drawing/2014/main" id="{0DB76B4C-A987-4352-BDEE-B081429B0AE1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84993" cy="352109"/>
                    <a:chOff x="11022741747" y="787708"/>
                    <a:chExt cx="1784993" cy="352109"/>
                  </a:xfrm>
                </xdr:grpSpPr>
                <xdr:sp macro="" textlink="Data!F78">
                  <xdr:nvSpPr>
                    <xdr:cNvPr id="2603" name="Rectangle: Rounded Corners 2602">
                      <a:extLst>
                        <a:ext uri="{FF2B5EF4-FFF2-40B4-BE49-F238E27FC236}">
                          <a16:creationId xmlns:a16="http://schemas.microsoft.com/office/drawing/2014/main" id="{EC36E3B4-8FED-40C1-8057-29571AC035C6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B2B944-0D7C-45E4-8486-71F55ED549F5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137,980,000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04" name="Rectangle: Rounded Corners 2603">
                      <a:extLst>
                        <a:ext uri="{FF2B5EF4-FFF2-40B4-BE49-F238E27FC236}">
                          <a16:creationId xmlns:a16="http://schemas.microsoft.com/office/drawing/2014/main" id="{4B63A84C-E702-46A8-A105-1B5ED1DA97B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8">
                  <xdr:nvSpPr>
                    <xdr:cNvPr id="2605" name="Rectangle: Rounded Corners 2604">
                      <a:extLst>
                        <a:ext uri="{FF2B5EF4-FFF2-40B4-BE49-F238E27FC236}">
                          <a16:creationId xmlns:a16="http://schemas.microsoft.com/office/drawing/2014/main" id="{C6AF01CD-93F5-4849-8CEB-61D7EA36835F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3260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313556-3CC8-4141-94F3-7A84E400D88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104-148A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06" name="Rectangle: Rounded Corners 2605">
                      <a:extLst>
                        <a:ext uri="{FF2B5EF4-FFF2-40B4-BE49-F238E27FC236}">
                          <a16:creationId xmlns:a16="http://schemas.microsoft.com/office/drawing/2014/main" id="{95DC0734-A876-4A4B-8679-DF22BF136DB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8">
                <xdr:nvSpPr>
                  <xdr:cNvPr id="2594" name="Rectangle: Rounded Corners 2593">
                    <a:extLst>
                      <a:ext uri="{FF2B5EF4-FFF2-40B4-BE49-F238E27FC236}">
                        <a16:creationId xmlns:a16="http://schemas.microsoft.com/office/drawing/2014/main" id="{8D73449E-0CAA-46A3-B52F-209053E54EF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6773B5E-F5EF-49CB-AB60-BC13CAD0B57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سرتعویض شو 900-1000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595" name="Group 2594">
                    <a:extLst>
                      <a:ext uri="{FF2B5EF4-FFF2-40B4-BE49-F238E27FC236}">
                        <a16:creationId xmlns:a16="http://schemas.microsoft.com/office/drawing/2014/main" id="{028656DE-C535-49B9-9F71-63E469FF20B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5245" cy="341949"/>
                    <a:chOff x="11023087448" y="797868"/>
                    <a:chExt cx="1785245" cy="341949"/>
                  </a:xfrm>
                </xdr:grpSpPr>
                <xdr:sp macro="" textlink="Data!J78">
                  <xdr:nvSpPr>
                    <xdr:cNvPr id="2600" name="Rectangle: Rounded Corners 2599">
                      <a:extLst>
                        <a:ext uri="{FF2B5EF4-FFF2-40B4-BE49-F238E27FC236}">
                          <a16:creationId xmlns:a16="http://schemas.microsoft.com/office/drawing/2014/main" id="{4CB8CE39-9880-4669-86BA-DACA9CED1E9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F753A34-BD34-4E54-B1A9-09D99D34945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65,400,000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8">
                  <xdr:nvSpPr>
                    <xdr:cNvPr id="2601" name="Rectangle: Rounded Corners 2600">
                      <a:extLst>
                        <a:ext uri="{FF2B5EF4-FFF2-40B4-BE49-F238E27FC236}">
                          <a16:creationId xmlns:a16="http://schemas.microsoft.com/office/drawing/2014/main" id="{84498218-3FD3-4B67-A083-EDF6D98791D3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9993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54167A7-C1BB-4C86-ABE1-5796DBA64E2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3205-1000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02" name="Rectangle: Rounded Corners 2601">
                      <a:extLst>
                        <a:ext uri="{FF2B5EF4-FFF2-40B4-BE49-F238E27FC236}">
                          <a16:creationId xmlns:a16="http://schemas.microsoft.com/office/drawing/2014/main" id="{C7A18F5B-F631-4E13-92E3-17E07F21A33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596" name="Group 2595">
                    <a:extLst>
                      <a:ext uri="{FF2B5EF4-FFF2-40B4-BE49-F238E27FC236}">
                        <a16:creationId xmlns:a16="http://schemas.microsoft.com/office/drawing/2014/main" id="{E2CF45AB-7E54-4DBD-94FB-24E7B00EDDF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8">
                  <xdr:nvSpPr>
                    <xdr:cNvPr id="2597" name="Rectangle: Rounded Corners 2596">
                      <a:extLst>
                        <a:ext uri="{FF2B5EF4-FFF2-40B4-BE49-F238E27FC236}">
                          <a16:creationId xmlns:a16="http://schemas.microsoft.com/office/drawing/2014/main" id="{97F4DD95-7157-42CC-B935-369C94166AA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C1221F5-C6D8-43BD-8325-68ABDD2ABD1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8">
                  <xdr:nvSpPr>
                    <xdr:cNvPr id="2598" name="Rectangle: Rounded Corners 2597">
                      <a:extLst>
                        <a:ext uri="{FF2B5EF4-FFF2-40B4-BE49-F238E27FC236}">
                          <a16:creationId xmlns:a16="http://schemas.microsoft.com/office/drawing/2014/main" id="{0510BB15-FF59-4AE5-83C2-60E28019EA3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7C39F7D-E8F0-478D-98AE-07FAFC24D2D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599" name="Rectangle: Rounded Corners 2598">
                      <a:extLst>
                        <a:ext uri="{FF2B5EF4-FFF2-40B4-BE49-F238E27FC236}">
                          <a16:creationId xmlns:a16="http://schemas.microsoft.com/office/drawing/2014/main" id="{18808BDF-BFE5-4B47-B0EE-7DEDC9EA194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591" name="Rectangle: Rounded Corners 2590">
                  <a:extLst>
                    <a:ext uri="{FF2B5EF4-FFF2-40B4-BE49-F238E27FC236}">
                      <a16:creationId xmlns:a16="http://schemas.microsoft.com/office/drawing/2014/main" id="{BA9DF6B5-FB51-48D8-B221-DFF0DD06A23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587" name="Straight Connector 2586">
                <a:extLst>
                  <a:ext uri="{FF2B5EF4-FFF2-40B4-BE49-F238E27FC236}">
                    <a16:creationId xmlns:a16="http://schemas.microsoft.com/office/drawing/2014/main" id="{4E1A9E33-BBD3-4002-86C8-F90ED6BD55C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88" name="Straight Connector 2587">
                <a:extLst>
                  <a:ext uri="{FF2B5EF4-FFF2-40B4-BE49-F238E27FC236}">
                    <a16:creationId xmlns:a16="http://schemas.microsoft.com/office/drawing/2014/main" id="{67CAB8E7-B435-4F86-AE18-9457EEF0591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89" name="Straight Connector 2588">
                <a:extLst>
                  <a:ext uri="{FF2B5EF4-FFF2-40B4-BE49-F238E27FC236}">
                    <a16:creationId xmlns:a16="http://schemas.microsoft.com/office/drawing/2014/main" id="{E6E78E7F-B5B6-4E6D-99E9-5F31B3F30DE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585" name="Rectangle: Rounded Corners 2584">
              <a:extLst>
                <a:ext uri="{FF2B5EF4-FFF2-40B4-BE49-F238E27FC236}">
                  <a16:creationId xmlns:a16="http://schemas.microsoft.com/office/drawing/2014/main" id="{293FED5F-DFA2-40BC-83A7-83B1759E0F2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583" name="Rectangle: Rounded Corners 2582">
            <a:extLst>
              <a:ext uri="{FF2B5EF4-FFF2-40B4-BE49-F238E27FC236}">
                <a16:creationId xmlns:a16="http://schemas.microsoft.com/office/drawing/2014/main" id="{79E6568F-A3F6-4C1D-8B22-B2CC4E69653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84</xdr:row>
      <xdr:rowOff>79367</xdr:rowOff>
    </xdr:from>
    <xdr:to>
      <xdr:col>0</xdr:col>
      <xdr:colOff>8041143</xdr:colOff>
      <xdr:row>84</xdr:row>
      <xdr:rowOff>527410</xdr:rowOff>
    </xdr:to>
    <xdr:grpSp>
      <xdr:nvGrpSpPr>
        <xdr:cNvPr id="2607" name="Group 2606">
          <a:extLst>
            <a:ext uri="{FF2B5EF4-FFF2-40B4-BE49-F238E27FC236}">
              <a16:creationId xmlns:a16="http://schemas.microsoft.com/office/drawing/2014/main" id="{1AB29174-9623-48D9-A241-90FCBDE71FA1}"/>
            </a:ext>
          </a:extLst>
        </xdr:cNvPr>
        <xdr:cNvGrpSpPr/>
      </xdr:nvGrpSpPr>
      <xdr:grpSpPr>
        <a:xfrm>
          <a:off x="10947690057" y="448322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608" name="Group 2607">
            <a:extLst>
              <a:ext uri="{FF2B5EF4-FFF2-40B4-BE49-F238E27FC236}">
                <a16:creationId xmlns:a16="http://schemas.microsoft.com/office/drawing/2014/main" id="{0A4C69D3-BA43-40D7-8C9E-2770C5AFA57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610" name="Group 2609">
              <a:extLst>
                <a:ext uri="{FF2B5EF4-FFF2-40B4-BE49-F238E27FC236}">
                  <a16:creationId xmlns:a16="http://schemas.microsoft.com/office/drawing/2014/main" id="{A9D1B3C2-DE87-416E-924B-55DB0540819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612" name="Group 2611">
                <a:extLst>
                  <a:ext uri="{FF2B5EF4-FFF2-40B4-BE49-F238E27FC236}">
                    <a16:creationId xmlns:a16="http://schemas.microsoft.com/office/drawing/2014/main" id="{4A05FAD5-78CD-4641-9EAC-28EEA7C6978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616" name="Group 2615">
                  <a:extLst>
                    <a:ext uri="{FF2B5EF4-FFF2-40B4-BE49-F238E27FC236}">
                      <a16:creationId xmlns:a16="http://schemas.microsoft.com/office/drawing/2014/main" id="{7AD0D233-8801-4400-9B04-934B8889B2A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618" name="Rectangle: Rounded Corners 2617">
                    <a:extLst>
                      <a:ext uri="{FF2B5EF4-FFF2-40B4-BE49-F238E27FC236}">
                        <a16:creationId xmlns:a16="http://schemas.microsoft.com/office/drawing/2014/main" id="{7557A95C-B330-4937-ABE5-C640E16D2BA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619" name="Group 2618">
                    <a:extLst>
                      <a:ext uri="{FF2B5EF4-FFF2-40B4-BE49-F238E27FC236}">
                        <a16:creationId xmlns:a16="http://schemas.microsoft.com/office/drawing/2014/main" id="{F49E594E-C56D-48AC-A5D7-46BC6764430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79">
                  <xdr:nvSpPr>
                    <xdr:cNvPr id="2629" name="Rectangle: Rounded Corners 2628">
                      <a:extLst>
                        <a:ext uri="{FF2B5EF4-FFF2-40B4-BE49-F238E27FC236}">
                          <a16:creationId xmlns:a16="http://schemas.microsoft.com/office/drawing/2014/main" id="{FDEF3270-7165-4939-85B6-9CC718ADAB53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8EE2FBC-CD57-42CF-8D76-094E68DA1C7B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77,360,000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30" name="Rectangle: Rounded Corners 2629">
                      <a:extLst>
                        <a:ext uri="{FF2B5EF4-FFF2-40B4-BE49-F238E27FC236}">
                          <a16:creationId xmlns:a16="http://schemas.microsoft.com/office/drawing/2014/main" id="{9C76B3C1-2828-4DC3-B6DA-8DD23808172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79">
                  <xdr:nvSpPr>
                    <xdr:cNvPr id="2631" name="Rectangle: Rounded Corners 2630">
                      <a:extLst>
                        <a:ext uri="{FF2B5EF4-FFF2-40B4-BE49-F238E27FC236}">
                          <a16:creationId xmlns:a16="http://schemas.microsoft.com/office/drawing/2014/main" id="{B0EA1446-5EEE-439D-A0EB-8247E52DB48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FE6B5AB-D6C4-4559-87C8-9C026B2F83F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340-251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32" name="Rectangle: Rounded Corners 2631">
                      <a:extLst>
                        <a:ext uri="{FF2B5EF4-FFF2-40B4-BE49-F238E27FC236}">
                          <a16:creationId xmlns:a16="http://schemas.microsoft.com/office/drawing/2014/main" id="{A9A616E8-E0DD-438A-ABB3-979BBBB06B2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79">
                <xdr:nvSpPr>
                  <xdr:cNvPr id="2620" name="Rectangle: Rounded Corners 2619">
                    <a:extLst>
                      <a:ext uri="{FF2B5EF4-FFF2-40B4-BE49-F238E27FC236}">
                        <a16:creationId xmlns:a16="http://schemas.microsoft.com/office/drawing/2014/main" id="{687BE005-C29D-4AA8-84F9-79F20B8DC64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81855AF-9BD2-442E-93C1-27E80078A8B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سرتعویض شو 0-150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621" name="Group 2620">
                    <a:extLst>
                      <a:ext uri="{FF2B5EF4-FFF2-40B4-BE49-F238E27FC236}">
                        <a16:creationId xmlns:a16="http://schemas.microsoft.com/office/drawing/2014/main" id="{C6939033-86CE-419E-94FA-166471FAD0B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79">
                  <xdr:nvSpPr>
                    <xdr:cNvPr id="2626" name="Rectangle: Rounded Corners 2625">
                      <a:extLst>
                        <a:ext uri="{FF2B5EF4-FFF2-40B4-BE49-F238E27FC236}">
                          <a16:creationId xmlns:a16="http://schemas.microsoft.com/office/drawing/2014/main" id="{F25EA773-167F-46D1-816C-BD0AD5D5991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83AA7CB-F4E3-4CE1-B9A2-B9F804F27BC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19,800,000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79">
                  <xdr:nvSpPr>
                    <xdr:cNvPr id="2627" name="Rectangle: Rounded Corners 2626">
                      <a:extLst>
                        <a:ext uri="{FF2B5EF4-FFF2-40B4-BE49-F238E27FC236}">
                          <a16:creationId xmlns:a16="http://schemas.microsoft.com/office/drawing/2014/main" id="{C3DDA6BB-61D1-4EC4-9938-8B076EE7B8F0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57BDF5-B4C7-4129-8CA1-26BAB569CED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3506-150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28" name="Rectangle: Rounded Corners 2627">
                      <a:extLst>
                        <a:ext uri="{FF2B5EF4-FFF2-40B4-BE49-F238E27FC236}">
                          <a16:creationId xmlns:a16="http://schemas.microsoft.com/office/drawing/2014/main" id="{A70CC527-9EED-4974-8795-F4493153D65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622" name="Group 2621">
                    <a:extLst>
                      <a:ext uri="{FF2B5EF4-FFF2-40B4-BE49-F238E27FC236}">
                        <a16:creationId xmlns:a16="http://schemas.microsoft.com/office/drawing/2014/main" id="{BA5BB47C-93AB-417E-A8A7-322D35CA204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79">
                  <xdr:nvSpPr>
                    <xdr:cNvPr id="2623" name="Rectangle: Rounded Corners 2622">
                      <a:extLst>
                        <a:ext uri="{FF2B5EF4-FFF2-40B4-BE49-F238E27FC236}">
                          <a16:creationId xmlns:a16="http://schemas.microsoft.com/office/drawing/2014/main" id="{F9388163-775F-472E-9958-6D82ACEF6D8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8EA34A-9355-4A3A-A1AC-F8F883CF8B5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79">
                  <xdr:nvSpPr>
                    <xdr:cNvPr id="2624" name="Rectangle: Rounded Corners 2623">
                      <a:extLst>
                        <a:ext uri="{FF2B5EF4-FFF2-40B4-BE49-F238E27FC236}">
                          <a16:creationId xmlns:a16="http://schemas.microsoft.com/office/drawing/2014/main" id="{410FFAC8-38ED-49E6-8448-7618CE69ACD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7FB0111-0A66-4E8C-B0C9-8BAB2FBDD78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25" name="Rectangle: Rounded Corners 2624">
                      <a:extLst>
                        <a:ext uri="{FF2B5EF4-FFF2-40B4-BE49-F238E27FC236}">
                          <a16:creationId xmlns:a16="http://schemas.microsoft.com/office/drawing/2014/main" id="{F317A432-AF87-4048-81F3-5EDF3EF7035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617" name="Rectangle: Rounded Corners 2616">
                  <a:extLst>
                    <a:ext uri="{FF2B5EF4-FFF2-40B4-BE49-F238E27FC236}">
                      <a16:creationId xmlns:a16="http://schemas.microsoft.com/office/drawing/2014/main" id="{1C05E346-11B8-45CE-B730-542BB365120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613" name="Straight Connector 2612">
                <a:extLst>
                  <a:ext uri="{FF2B5EF4-FFF2-40B4-BE49-F238E27FC236}">
                    <a16:creationId xmlns:a16="http://schemas.microsoft.com/office/drawing/2014/main" id="{A6ABFC1F-3586-4971-9ADB-69D92F4CB7A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14" name="Straight Connector 2613">
                <a:extLst>
                  <a:ext uri="{FF2B5EF4-FFF2-40B4-BE49-F238E27FC236}">
                    <a16:creationId xmlns:a16="http://schemas.microsoft.com/office/drawing/2014/main" id="{C1D1B013-FCF1-4D9F-8598-E569FA3BE07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15" name="Straight Connector 2614">
                <a:extLst>
                  <a:ext uri="{FF2B5EF4-FFF2-40B4-BE49-F238E27FC236}">
                    <a16:creationId xmlns:a16="http://schemas.microsoft.com/office/drawing/2014/main" id="{B4CADFF0-F332-496D-9E83-8D8FB8396B3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611" name="Rectangle: Rounded Corners 2610">
              <a:extLst>
                <a:ext uri="{FF2B5EF4-FFF2-40B4-BE49-F238E27FC236}">
                  <a16:creationId xmlns:a16="http://schemas.microsoft.com/office/drawing/2014/main" id="{E2C99D20-5806-4E24-8005-F2B56A54603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609" name="Rectangle: Rounded Corners 2608">
            <a:extLst>
              <a:ext uri="{FF2B5EF4-FFF2-40B4-BE49-F238E27FC236}">
                <a16:creationId xmlns:a16="http://schemas.microsoft.com/office/drawing/2014/main" id="{F8488094-5073-4F38-B2C4-2F81DB05528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85</xdr:row>
      <xdr:rowOff>79367</xdr:rowOff>
    </xdr:from>
    <xdr:to>
      <xdr:col>0</xdr:col>
      <xdr:colOff>8041143</xdr:colOff>
      <xdr:row>85</xdr:row>
      <xdr:rowOff>527410</xdr:rowOff>
    </xdr:to>
    <xdr:grpSp>
      <xdr:nvGrpSpPr>
        <xdr:cNvPr id="2633" name="Group 2632">
          <a:extLst>
            <a:ext uri="{FF2B5EF4-FFF2-40B4-BE49-F238E27FC236}">
              <a16:creationId xmlns:a16="http://schemas.microsoft.com/office/drawing/2014/main" id="{D2217177-FDEE-4FE2-A612-A86C351EB3D0}"/>
            </a:ext>
          </a:extLst>
        </xdr:cNvPr>
        <xdr:cNvGrpSpPr/>
      </xdr:nvGrpSpPr>
      <xdr:grpSpPr>
        <a:xfrm>
          <a:off x="10947690057" y="453714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634" name="Group 2633">
            <a:extLst>
              <a:ext uri="{FF2B5EF4-FFF2-40B4-BE49-F238E27FC236}">
                <a16:creationId xmlns:a16="http://schemas.microsoft.com/office/drawing/2014/main" id="{9FB5E433-8918-4A60-B153-0C350DA5132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636" name="Group 2635">
              <a:extLst>
                <a:ext uri="{FF2B5EF4-FFF2-40B4-BE49-F238E27FC236}">
                  <a16:creationId xmlns:a16="http://schemas.microsoft.com/office/drawing/2014/main" id="{0CD13F53-8689-4B30-AF55-EC183BAFB0A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638" name="Group 2637">
                <a:extLst>
                  <a:ext uri="{FF2B5EF4-FFF2-40B4-BE49-F238E27FC236}">
                    <a16:creationId xmlns:a16="http://schemas.microsoft.com/office/drawing/2014/main" id="{28CBE4AA-3951-4693-868C-6970D5AE518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642" name="Group 2641">
                  <a:extLst>
                    <a:ext uri="{FF2B5EF4-FFF2-40B4-BE49-F238E27FC236}">
                      <a16:creationId xmlns:a16="http://schemas.microsoft.com/office/drawing/2014/main" id="{08D4D8AD-5957-4ADA-96D6-C86C9A296CC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644" name="Rectangle: Rounded Corners 2643">
                    <a:extLst>
                      <a:ext uri="{FF2B5EF4-FFF2-40B4-BE49-F238E27FC236}">
                        <a16:creationId xmlns:a16="http://schemas.microsoft.com/office/drawing/2014/main" id="{C4EF2E9B-61FF-4688-85EC-04F63D6D701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645" name="Group 2644">
                    <a:extLst>
                      <a:ext uri="{FF2B5EF4-FFF2-40B4-BE49-F238E27FC236}">
                        <a16:creationId xmlns:a16="http://schemas.microsoft.com/office/drawing/2014/main" id="{A2DC7899-B0B6-48C7-9975-91FB74552573}"/>
                      </a:ext>
                    </a:extLst>
                  </xdr:cNvPr>
                  <xdr:cNvGrpSpPr/>
                </xdr:nvGrpSpPr>
                <xdr:grpSpPr>
                  <a:xfrm>
                    <a:off x="11022725446" y="809933"/>
                    <a:ext cx="1772266" cy="352109"/>
                    <a:chOff x="11022725446" y="787708"/>
                    <a:chExt cx="1772266" cy="352109"/>
                  </a:xfrm>
                </xdr:grpSpPr>
                <xdr:sp macro="" textlink="Data!F80">
                  <xdr:nvSpPr>
                    <xdr:cNvPr id="2655" name="Rectangle: Rounded Corners 2654">
                      <a:extLst>
                        <a:ext uri="{FF2B5EF4-FFF2-40B4-BE49-F238E27FC236}">
                          <a16:creationId xmlns:a16="http://schemas.microsoft.com/office/drawing/2014/main" id="{22CD6BBF-8DEE-44D7-B977-8C0E55AB6030}"/>
                        </a:ext>
                      </a:extLst>
                    </xdr:cNvPr>
                    <xdr:cNvSpPr/>
                  </xdr:nvSpPr>
                  <xdr:spPr>
                    <a:xfrm>
                      <a:off x="11022725446" y="873117"/>
                      <a:ext cx="10514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EE55FE-B613-41CA-A160-010DFB3C8A6B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100,360,000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56" name="Rectangle: Rounded Corners 2655">
                      <a:extLst>
                        <a:ext uri="{FF2B5EF4-FFF2-40B4-BE49-F238E27FC236}">
                          <a16:creationId xmlns:a16="http://schemas.microsoft.com/office/drawing/2014/main" id="{497BE400-68E4-422F-88B2-05D7B4E9EA0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0">
                  <xdr:nvSpPr>
                    <xdr:cNvPr id="2657" name="Rectangle: Rounded Corners 2656">
                      <a:extLst>
                        <a:ext uri="{FF2B5EF4-FFF2-40B4-BE49-F238E27FC236}">
                          <a16:creationId xmlns:a16="http://schemas.microsoft.com/office/drawing/2014/main" id="{228394B0-0196-4BCB-A10C-1860683A498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7D6A440-2F53-4FB1-A2F4-49A98C194A4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340-252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58" name="Rectangle: Rounded Corners 2657">
                      <a:extLst>
                        <a:ext uri="{FF2B5EF4-FFF2-40B4-BE49-F238E27FC236}">
                          <a16:creationId xmlns:a16="http://schemas.microsoft.com/office/drawing/2014/main" id="{44115CD0-E3F0-4A70-9887-18B611954FF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0">
                <xdr:nvSpPr>
                  <xdr:cNvPr id="2646" name="Rectangle: Rounded Corners 2645">
                    <a:extLst>
                      <a:ext uri="{FF2B5EF4-FFF2-40B4-BE49-F238E27FC236}">
                        <a16:creationId xmlns:a16="http://schemas.microsoft.com/office/drawing/2014/main" id="{4D730E1A-AEF4-408E-85E6-899FCF80861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AFE540D-FA7A-4849-8027-8E22FA98E67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سرتعویض شو 150-300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647" name="Group 2646">
                    <a:extLst>
                      <a:ext uri="{FF2B5EF4-FFF2-40B4-BE49-F238E27FC236}">
                        <a16:creationId xmlns:a16="http://schemas.microsoft.com/office/drawing/2014/main" id="{EB02CBDB-0E2A-4217-8081-74C8010E8B6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80">
                  <xdr:nvSpPr>
                    <xdr:cNvPr id="2652" name="Rectangle: Rounded Corners 2651">
                      <a:extLst>
                        <a:ext uri="{FF2B5EF4-FFF2-40B4-BE49-F238E27FC236}">
                          <a16:creationId xmlns:a16="http://schemas.microsoft.com/office/drawing/2014/main" id="{574DA520-3706-4482-B243-BB0DF680745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6CDAC62-B28A-4EFD-B604-E644C80C18A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0">
                  <xdr:nvSpPr>
                    <xdr:cNvPr id="2653" name="Rectangle: Rounded Corners 2652">
                      <a:extLst>
                        <a:ext uri="{FF2B5EF4-FFF2-40B4-BE49-F238E27FC236}">
                          <a16:creationId xmlns:a16="http://schemas.microsoft.com/office/drawing/2014/main" id="{24F6A122-DA23-4265-BB44-66D398C0A3E7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F43B31-A61B-4BB0-B20B-3A7A40ACC03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3506-300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54" name="Rectangle: Rounded Corners 2653">
                      <a:extLst>
                        <a:ext uri="{FF2B5EF4-FFF2-40B4-BE49-F238E27FC236}">
                          <a16:creationId xmlns:a16="http://schemas.microsoft.com/office/drawing/2014/main" id="{B577F7B0-22E5-4A53-981F-20A276E370B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648" name="Group 2647">
                    <a:extLst>
                      <a:ext uri="{FF2B5EF4-FFF2-40B4-BE49-F238E27FC236}">
                        <a16:creationId xmlns:a16="http://schemas.microsoft.com/office/drawing/2014/main" id="{29597311-D85F-4586-BACB-D10147AE47A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0">
                  <xdr:nvSpPr>
                    <xdr:cNvPr id="2649" name="Rectangle: Rounded Corners 2648">
                      <a:extLst>
                        <a:ext uri="{FF2B5EF4-FFF2-40B4-BE49-F238E27FC236}">
                          <a16:creationId xmlns:a16="http://schemas.microsoft.com/office/drawing/2014/main" id="{AAD065E5-6C1C-4808-A0DF-6D10C801CBB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38F4E7A-6927-4D75-B8FF-A4E996E737B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0">
                  <xdr:nvSpPr>
                    <xdr:cNvPr id="2650" name="Rectangle: Rounded Corners 2649">
                      <a:extLst>
                        <a:ext uri="{FF2B5EF4-FFF2-40B4-BE49-F238E27FC236}">
                          <a16:creationId xmlns:a16="http://schemas.microsoft.com/office/drawing/2014/main" id="{1FCEAFDC-F197-4EE3-91F6-7BF7F9D2BBB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43C3861-B348-4F5F-83CF-BBD2546DFF8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51" name="Rectangle: Rounded Corners 2650">
                      <a:extLst>
                        <a:ext uri="{FF2B5EF4-FFF2-40B4-BE49-F238E27FC236}">
                          <a16:creationId xmlns:a16="http://schemas.microsoft.com/office/drawing/2014/main" id="{27DBAC81-1F92-41B9-9840-A86034DE8A1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643" name="Rectangle: Rounded Corners 2642">
                  <a:extLst>
                    <a:ext uri="{FF2B5EF4-FFF2-40B4-BE49-F238E27FC236}">
                      <a16:creationId xmlns:a16="http://schemas.microsoft.com/office/drawing/2014/main" id="{E318CDB2-627C-4E73-8E9F-EAA2DAB899C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639" name="Straight Connector 2638">
                <a:extLst>
                  <a:ext uri="{FF2B5EF4-FFF2-40B4-BE49-F238E27FC236}">
                    <a16:creationId xmlns:a16="http://schemas.microsoft.com/office/drawing/2014/main" id="{05A93373-857B-4178-8483-9E7DBA2268E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40" name="Straight Connector 2639">
                <a:extLst>
                  <a:ext uri="{FF2B5EF4-FFF2-40B4-BE49-F238E27FC236}">
                    <a16:creationId xmlns:a16="http://schemas.microsoft.com/office/drawing/2014/main" id="{9CD14D49-1600-4DFB-B88E-64D98030C32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41" name="Straight Connector 2640">
                <a:extLst>
                  <a:ext uri="{FF2B5EF4-FFF2-40B4-BE49-F238E27FC236}">
                    <a16:creationId xmlns:a16="http://schemas.microsoft.com/office/drawing/2014/main" id="{24AF7A9B-5825-4D76-92FB-76678623EF0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637" name="Rectangle: Rounded Corners 2636">
              <a:extLst>
                <a:ext uri="{FF2B5EF4-FFF2-40B4-BE49-F238E27FC236}">
                  <a16:creationId xmlns:a16="http://schemas.microsoft.com/office/drawing/2014/main" id="{ED1BB6F1-A0BA-4D7A-939E-649FC912A67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635" name="Rectangle: Rounded Corners 2634">
            <a:extLst>
              <a:ext uri="{FF2B5EF4-FFF2-40B4-BE49-F238E27FC236}">
                <a16:creationId xmlns:a16="http://schemas.microsoft.com/office/drawing/2014/main" id="{8AE90447-E4F5-4036-BEC9-C2E2C6C69E0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86</xdr:row>
      <xdr:rowOff>79367</xdr:rowOff>
    </xdr:from>
    <xdr:to>
      <xdr:col>0</xdr:col>
      <xdr:colOff>8041143</xdr:colOff>
      <xdr:row>86</xdr:row>
      <xdr:rowOff>527410</xdr:rowOff>
    </xdr:to>
    <xdr:grpSp>
      <xdr:nvGrpSpPr>
        <xdr:cNvPr id="2659" name="Group 2658">
          <a:extLst>
            <a:ext uri="{FF2B5EF4-FFF2-40B4-BE49-F238E27FC236}">
              <a16:creationId xmlns:a16="http://schemas.microsoft.com/office/drawing/2014/main" id="{78994CAF-EEFD-404C-8C4E-16D030E345DB}"/>
            </a:ext>
          </a:extLst>
        </xdr:cNvPr>
        <xdr:cNvGrpSpPr/>
      </xdr:nvGrpSpPr>
      <xdr:grpSpPr>
        <a:xfrm>
          <a:off x="10947690057" y="459107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660" name="Group 2659">
            <a:extLst>
              <a:ext uri="{FF2B5EF4-FFF2-40B4-BE49-F238E27FC236}">
                <a16:creationId xmlns:a16="http://schemas.microsoft.com/office/drawing/2014/main" id="{8AF06B4E-8FC7-43A8-AD09-237CECB6FF5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662" name="Group 2661">
              <a:extLst>
                <a:ext uri="{FF2B5EF4-FFF2-40B4-BE49-F238E27FC236}">
                  <a16:creationId xmlns:a16="http://schemas.microsoft.com/office/drawing/2014/main" id="{7C4881BA-40B6-4403-8462-A32A4650188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664" name="Group 2663">
                <a:extLst>
                  <a:ext uri="{FF2B5EF4-FFF2-40B4-BE49-F238E27FC236}">
                    <a16:creationId xmlns:a16="http://schemas.microsoft.com/office/drawing/2014/main" id="{86E19B61-7549-4211-9053-624383A7518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668" name="Group 2667">
                  <a:extLst>
                    <a:ext uri="{FF2B5EF4-FFF2-40B4-BE49-F238E27FC236}">
                      <a16:creationId xmlns:a16="http://schemas.microsoft.com/office/drawing/2014/main" id="{A6C2EA6E-5496-46B7-96A5-3E39C469076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670" name="Rectangle: Rounded Corners 2669">
                    <a:extLst>
                      <a:ext uri="{FF2B5EF4-FFF2-40B4-BE49-F238E27FC236}">
                        <a16:creationId xmlns:a16="http://schemas.microsoft.com/office/drawing/2014/main" id="{B347DF2D-EB26-4D36-8210-4FB37E767C2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671" name="Group 2670">
                    <a:extLst>
                      <a:ext uri="{FF2B5EF4-FFF2-40B4-BE49-F238E27FC236}">
                        <a16:creationId xmlns:a16="http://schemas.microsoft.com/office/drawing/2014/main" id="{D6EC7A4C-2EA5-4C25-BDD7-DBDB879DDF0C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81">
                  <xdr:nvSpPr>
                    <xdr:cNvPr id="2681" name="Rectangle: Rounded Corners 2680">
                      <a:extLst>
                        <a:ext uri="{FF2B5EF4-FFF2-40B4-BE49-F238E27FC236}">
                          <a16:creationId xmlns:a16="http://schemas.microsoft.com/office/drawing/2014/main" id="{5C0C1A40-FDDC-4BD5-A5AA-2C5AEE397AA8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C13F3C8-88F9-4EB6-8B12-D052FCBB0EB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151,100,000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82" name="Rectangle: Rounded Corners 2681">
                      <a:extLst>
                        <a:ext uri="{FF2B5EF4-FFF2-40B4-BE49-F238E27FC236}">
                          <a16:creationId xmlns:a16="http://schemas.microsoft.com/office/drawing/2014/main" id="{FB762996-F6A6-4C9C-8F47-3B0B132DB01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1">
                  <xdr:nvSpPr>
                    <xdr:cNvPr id="2683" name="Rectangle: Rounded Corners 2682">
                      <a:extLst>
                        <a:ext uri="{FF2B5EF4-FFF2-40B4-BE49-F238E27FC236}">
                          <a16:creationId xmlns:a16="http://schemas.microsoft.com/office/drawing/2014/main" id="{3F1BBF17-74B0-4837-87C1-42F82EE6B59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0D92379-FEEA-4F0B-A0DE-8E136441DFF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340-520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84" name="Rectangle: Rounded Corners 2683">
                      <a:extLst>
                        <a:ext uri="{FF2B5EF4-FFF2-40B4-BE49-F238E27FC236}">
                          <a16:creationId xmlns:a16="http://schemas.microsoft.com/office/drawing/2014/main" id="{48E724D0-4932-4D56-9F57-950280E1C2D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1">
                <xdr:nvSpPr>
                  <xdr:cNvPr id="2672" name="Rectangle: Rounded Corners 2671">
                    <a:extLst>
                      <a:ext uri="{FF2B5EF4-FFF2-40B4-BE49-F238E27FC236}">
                        <a16:creationId xmlns:a16="http://schemas.microsoft.com/office/drawing/2014/main" id="{E786E17D-A1C2-490D-B747-255125A52DD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9C2C6CD-1E69-438E-82BE-F10E348B504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سرتعویض شو 300-400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673" name="Group 2672">
                    <a:extLst>
                      <a:ext uri="{FF2B5EF4-FFF2-40B4-BE49-F238E27FC236}">
                        <a16:creationId xmlns:a16="http://schemas.microsoft.com/office/drawing/2014/main" id="{C70394E5-DD2A-4201-8E22-FE3094DB071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5244" cy="341949"/>
                    <a:chOff x="11023087448" y="797868"/>
                    <a:chExt cx="1785244" cy="341949"/>
                  </a:xfrm>
                </xdr:grpSpPr>
                <xdr:sp macro="" textlink="Data!J81">
                  <xdr:nvSpPr>
                    <xdr:cNvPr id="2678" name="Rectangle: Rounded Corners 2677">
                      <a:extLst>
                        <a:ext uri="{FF2B5EF4-FFF2-40B4-BE49-F238E27FC236}">
                          <a16:creationId xmlns:a16="http://schemas.microsoft.com/office/drawing/2014/main" id="{2EE4A6F3-D631-4D3A-93E2-E018A30A4B0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40C7A3-3C84-44C6-BD55-0A68792CEB2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1">
                  <xdr:nvSpPr>
                    <xdr:cNvPr id="2679" name="Rectangle: Rounded Corners 2678">
                      <a:extLst>
                        <a:ext uri="{FF2B5EF4-FFF2-40B4-BE49-F238E27FC236}">
                          <a16:creationId xmlns:a16="http://schemas.microsoft.com/office/drawing/2014/main" id="{5917A679-9C22-4D6F-8BDC-00E04D3D4CBA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999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4E3AAD-235B-433B-9D68-2E7179ACDD8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3506-400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80" name="Rectangle: Rounded Corners 2679">
                      <a:extLst>
                        <a:ext uri="{FF2B5EF4-FFF2-40B4-BE49-F238E27FC236}">
                          <a16:creationId xmlns:a16="http://schemas.microsoft.com/office/drawing/2014/main" id="{0462F126-F1B2-46FA-B208-871DC86EF38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674" name="Group 2673">
                    <a:extLst>
                      <a:ext uri="{FF2B5EF4-FFF2-40B4-BE49-F238E27FC236}">
                        <a16:creationId xmlns:a16="http://schemas.microsoft.com/office/drawing/2014/main" id="{D15BCFCB-60D2-4628-B7B8-73D8B574FAD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1">
                  <xdr:nvSpPr>
                    <xdr:cNvPr id="2675" name="Rectangle: Rounded Corners 2674">
                      <a:extLst>
                        <a:ext uri="{FF2B5EF4-FFF2-40B4-BE49-F238E27FC236}">
                          <a16:creationId xmlns:a16="http://schemas.microsoft.com/office/drawing/2014/main" id="{B41E3D5C-5AF0-4945-8987-425739FD4BF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4CF2B3-990C-42F3-B684-F471C34C201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1">
                  <xdr:nvSpPr>
                    <xdr:cNvPr id="2676" name="Rectangle: Rounded Corners 2675">
                      <a:extLst>
                        <a:ext uri="{FF2B5EF4-FFF2-40B4-BE49-F238E27FC236}">
                          <a16:creationId xmlns:a16="http://schemas.microsoft.com/office/drawing/2014/main" id="{88F92903-61DF-4CD7-8C92-FB264C3687E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4EF3DC4-ECFB-4E1A-83EA-2D8A3E94735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677" name="Rectangle: Rounded Corners 2676">
                      <a:extLst>
                        <a:ext uri="{FF2B5EF4-FFF2-40B4-BE49-F238E27FC236}">
                          <a16:creationId xmlns:a16="http://schemas.microsoft.com/office/drawing/2014/main" id="{334A6F3E-FB0A-4698-A5BD-D466B4259F9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669" name="Rectangle: Rounded Corners 2668">
                  <a:extLst>
                    <a:ext uri="{FF2B5EF4-FFF2-40B4-BE49-F238E27FC236}">
                      <a16:creationId xmlns:a16="http://schemas.microsoft.com/office/drawing/2014/main" id="{15B35B17-DFE7-4241-BDB1-BF852BBD0A3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665" name="Straight Connector 2664">
                <a:extLst>
                  <a:ext uri="{FF2B5EF4-FFF2-40B4-BE49-F238E27FC236}">
                    <a16:creationId xmlns:a16="http://schemas.microsoft.com/office/drawing/2014/main" id="{489D9E2A-CAD6-4109-9D23-78FA8C2DC9A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66" name="Straight Connector 2665">
                <a:extLst>
                  <a:ext uri="{FF2B5EF4-FFF2-40B4-BE49-F238E27FC236}">
                    <a16:creationId xmlns:a16="http://schemas.microsoft.com/office/drawing/2014/main" id="{1812B9B5-CF35-4E0E-9DC4-8CB073079A1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67" name="Straight Connector 2666">
                <a:extLst>
                  <a:ext uri="{FF2B5EF4-FFF2-40B4-BE49-F238E27FC236}">
                    <a16:creationId xmlns:a16="http://schemas.microsoft.com/office/drawing/2014/main" id="{FD7A9FF4-DF11-46DB-B386-4450C63EC1C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663" name="Rectangle: Rounded Corners 2662">
              <a:extLst>
                <a:ext uri="{FF2B5EF4-FFF2-40B4-BE49-F238E27FC236}">
                  <a16:creationId xmlns:a16="http://schemas.microsoft.com/office/drawing/2014/main" id="{1754E842-7075-49A6-A463-CA516DE9580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661" name="Rectangle: Rounded Corners 2660">
            <a:extLst>
              <a:ext uri="{FF2B5EF4-FFF2-40B4-BE49-F238E27FC236}">
                <a16:creationId xmlns:a16="http://schemas.microsoft.com/office/drawing/2014/main" id="{7ED87D78-E29E-4A49-BFAF-581F6281039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88</xdr:row>
      <xdr:rowOff>79367</xdr:rowOff>
    </xdr:from>
    <xdr:to>
      <xdr:col>0</xdr:col>
      <xdr:colOff>8041143</xdr:colOff>
      <xdr:row>88</xdr:row>
      <xdr:rowOff>527410</xdr:rowOff>
    </xdr:to>
    <xdr:grpSp>
      <xdr:nvGrpSpPr>
        <xdr:cNvPr id="2685" name="Group 2684">
          <a:extLst>
            <a:ext uri="{FF2B5EF4-FFF2-40B4-BE49-F238E27FC236}">
              <a16:creationId xmlns:a16="http://schemas.microsoft.com/office/drawing/2014/main" id="{1886816E-656C-4334-AE22-97E7D45F7CB1}"/>
            </a:ext>
          </a:extLst>
        </xdr:cNvPr>
        <xdr:cNvGrpSpPr/>
      </xdr:nvGrpSpPr>
      <xdr:grpSpPr>
        <a:xfrm>
          <a:off x="10947690057" y="469892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686" name="Group 2685">
            <a:extLst>
              <a:ext uri="{FF2B5EF4-FFF2-40B4-BE49-F238E27FC236}">
                <a16:creationId xmlns:a16="http://schemas.microsoft.com/office/drawing/2014/main" id="{60B03226-8769-4130-85D3-100A2FC4E54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688" name="Group 2687">
              <a:extLst>
                <a:ext uri="{FF2B5EF4-FFF2-40B4-BE49-F238E27FC236}">
                  <a16:creationId xmlns:a16="http://schemas.microsoft.com/office/drawing/2014/main" id="{D67D750A-FA45-4A35-8191-4BDCC5404AB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690" name="Group 2689">
                <a:extLst>
                  <a:ext uri="{FF2B5EF4-FFF2-40B4-BE49-F238E27FC236}">
                    <a16:creationId xmlns:a16="http://schemas.microsoft.com/office/drawing/2014/main" id="{8C326860-C538-43E2-AFC0-D3820E02817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694" name="Group 2693">
                  <a:extLst>
                    <a:ext uri="{FF2B5EF4-FFF2-40B4-BE49-F238E27FC236}">
                      <a16:creationId xmlns:a16="http://schemas.microsoft.com/office/drawing/2014/main" id="{9AD32D19-9B59-4660-84D9-1AD5596A176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696" name="Rectangle: Rounded Corners 2695">
                    <a:extLst>
                      <a:ext uri="{FF2B5EF4-FFF2-40B4-BE49-F238E27FC236}">
                        <a16:creationId xmlns:a16="http://schemas.microsoft.com/office/drawing/2014/main" id="{15979444-442E-49F3-BE1B-229BA0E9DCA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697" name="Group 2696">
                    <a:extLst>
                      <a:ext uri="{FF2B5EF4-FFF2-40B4-BE49-F238E27FC236}">
                        <a16:creationId xmlns:a16="http://schemas.microsoft.com/office/drawing/2014/main" id="{8917FDCD-AEAE-4D3F-A070-3805061C50C1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82">
                  <xdr:nvSpPr>
                    <xdr:cNvPr id="2707" name="Rectangle: Rounded Corners 2706">
                      <a:extLst>
                        <a:ext uri="{FF2B5EF4-FFF2-40B4-BE49-F238E27FC236}">
                          <a16:creationId xmlns:a16="http://schemas.microsoft.com/office/drawing/2014/main" id="{ECC83F70-0F7F-4501-A5DB-B412577D1855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9D07C5-8302-4F18-A18E-B41169343654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66,820,000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08" name="Rectangle: Rounded Corners 2707">
                      <a:extLst>
                        <a:ext uri="{FF2B5EF4-FFF2-40B4-BE49-F238E27FC236}">
                          <a16:creationId xmlns:a16="http://schemas.microsoft.com/office/drawing/2014/main" id="{F87366CE-994E-4C94-8A99-56A456BEACE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2">
                  <xdr:nvSpPr>
                    <xdr:cNvPr id="2709" name="Rectangle: Rounded Corners 2708">
                      <a:extLst>
                        <a:ext uri="{FF2B5EF4-FFF2-40B4-BE49-F238E27FC236}">
                          <a16:creationId xmlns:a16="http://schemas.microsoft.com/office/drawing/2014/main" id="{D87F251E-290E-4C83-939F-781E5632336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D1034F-8350-49B0-A634-A431608CD5D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345-250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10" name="Rectangle: Rounded Corners 2709">
                      <a:extLst>
                        <a:ext uri="{FF2B5EF4-FFF2-40B4-BE49-F238E27FC236}">
                          <a16:creationId xmlns:a16="http://schemas.microsoft.com/office/drawing/2014/main" id="{BDFEAA22-7247-4E7C-82B5-A47A882098D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2">
                <xdr:nvSpPr>
                  <xdr:cNvPr id="2698" name="Rectangle: Rounded Corners 2697">
                    <a:extLst>
                      <a:ext uri="{FF2B5EF4-FFF2-40B4-BE49-F238E27FC236}">
                        <a16:creationId xmlns:a16="http://schemas.microsoft.com/office/drawing/2014/main" id="{58138ED8-B03E-425C-B11B-F82380CF5E8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B14B91D-0687-41EC-A7C7-CF4218530CC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داخل سنج 5-30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699" name="Group 2698">
                    <a:extLst>
                      <a:ext uri="{FF2B5EF4-FFF2-40B4-BE49-F238E27FC236}">
                        <a16:creationId xmlns:a16="http://schemas.microsoft.com/office/drawing/2014/main" id="{B84A024F-A2A8-463F-95DF-D9120FD4F6D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82">
                  <xdr:nvSpPr>
                    <xdr:cNvPr id="2704" name="Rectangle: Rounded Corners 2703">
                      <a:extLst>
                        <a:ext uri="{FF2B5EF4-FFF2-40B4-BE49-F238E27FC236}">
                          <a16:creationId xmlns:a16="http://schemas.microsoft.com/office/drawing/2014/main" id="{1EFCDFE4-A633-4D87-AD43-DCF18FF619F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76F6A9-37F0-4E5C-BD46-4CADEE945C5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14,250,000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2">
                  <xdr:nvSpPr>
                    <xdr:cNvPr id="2705" name="Rectangle: Rounded Corners 2704">
                      <a:extLst>
                        <a:ext uri="{FF2B5EF4-FFF2-40B4-BE49-F238E27FC236}">
                          <a16:creationId xmlns:a16="http://schemas.microsoft.com/office/drawing/2014/main" id="{CBE71ED3-4B89-4DC0-80CF-3D7277F8784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1EC8C3-ED7D-4C6F-B3DF-5E7EC547EDC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3520-30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06" name="Rectangle: Rounded Corners 2705">
                      <a:extLst>
                        <a:ext uri="{FF2B5EF4-FFF2-40B4-BE49-F238E27FC236}">
                          <a16:creationId xmlns:a16="http://schemas.microsoft.com/office/drawing/2014/main" id="{91F7C6B4-0B39-4464-8A20-88505AE6746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700" name="Group 2699">
                    <a:extLst>
                      <a:ext uri="{FF2B5EF4-FFF2-40B4-BE49-F238E27FC236}">
                        <a16:creationId xmlns:a16="http://schemas.microsoft.com/office/drawing/2014/main" id="{628680C8-0A9D-4556-BE9D-BAE726B9C36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2">
                  <xdr:nvSpPr>
                    <xdr:cNvPr id="2701" name="Rectangle: Rounded Corners 2700">
                      <a:extLst>
                        <a:ext uri="{FF2B5EF4-FFF2-40B4-BE49-F238E27FC236}">
                          <a16:creationId xmlns:a16="http://schemas.microsoft.com/office/drawing/2014/main" id="{5F7D1611-6F36-4EB3-88A8-C7B0247B7E7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43B71DC-477E-404B-9258-7F3234E7C29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2">
                  <xdr:nvSpPr>
                    <xdr:cNvPr id="2702" name="Rectangle: Rounded Corners 2701">
                      <a:extLst>
                        <a:ext uri="{FF2B5EF4-FFF2-40B4-BE49-F238E27FC236}">
                          <a16:creationId xmlns:a16="http://schemas.microsoft.com/office/drawing/2014/main" id="{0AEDBCBA-0C11-4BC6-BC39-5F46D448885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2A156AB-1724-4203-8D7D-931794E9AA8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03" name="Rectangle: Rounded Corners 2702">
                      <a:extLst>
                        <a:ext uri="{FF2B5EF4-FFF2-40B4-BE49-F238E27FC236}">
                          <a16:creationId xmlns:a16="http://schemas.microsoft.com/office/drawing/2014/main" id="{1A4A99CF-CA34-49BE-B1E9-C8A62F2D8E0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695" name="Rectangle: Rounded Corners 2694">
                  <a:extLst>
                    <a:ext uri="{FF2B5EF4-FFF2-40B4-BE49-F238E27FC236}">
                      <a16:creationId xmlns:a16="http://schemas.microsoft.com/office/drawing/2014/main" id="{C8781DB9-17DA-43DB-A0FD-F3CFC2CD192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691" name="Straight Connector 2690">
                <a:extLst>
                  <a:ext uri="{FF2B5EF4-FFF2-40B4-BE49-F238E27FC236}">
                    <a16:creationId xmlns:a16="http://schemas.microsoft.com/office/drawing/2014/main" id="{FB9CCFD4-A53A-45C6-B8FF-B387EA58AED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92" name="Straight Connector 2691">
                <a:extLst>
                  <a:ext uri="{FF2B5EF4-FFF2-40B4-BE49-F238E27FC236}">
                    <a16:creationId xmlns:a16="http://schemas.microsoft.com/office/drawing/2014/main" id="{EE0A71D8-C014-44FB-91F5-6DE4FBDE1BA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93" name="Straight Connector 2692">
                <a:extLst>
                  <a:ext uri="{FF2B5EF4-FFF2-40B4-BE49-F238E27FC236}">
                    <a16:creationId xmlns:a16="http://schemas.microsoft.com/office/drawing/2014/main" id="{3CACC9D4-DEBD-473B-B0AE-7CBD3E9BA3D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689" name="Rectangle: Rounded Corners 2688">
              <a:extLst>
                <a:ext uri="{FF2B5EF4-FFF2-40B4-BE49-F238E27FC236}">
                  <a16:creationId xmlns:a16="http://schemas.microsoft.com/office/drawing/2014/main" id="{F4BF1AC6-6C84-4030-B7CA-37F58948F14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687" name="Rectangle: Rounded Corners 2686">
            <a:extLst>
              <a:ext uri="{FF2B5EF4-FFF2-40B4-BE49-F238E27FC236}">
                <a16:creationId xmlns:a16="http://schemas.microsoft.com/office/drawing/2014/main" id="{C65FA0A0-2446-42AA-82F5-21B6B993807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89</xdr:row>
      <xdr:rowOff>79367</xdr:rowOff>
    </xdr:from>
    <xdr:to>
      <xdr:col>0</xdr:col>
      <xdr:colOff>8041143</xdr:colOff>
      <xdr:row>89</xdr:row>
      <xdr:rowOff>527410</xdr:rowOff>
    </xdr:to>
    <xdr:grpSp>
      <xdr:nvGrpSpPr>
        <xdr:cNvPr id="2711" name="Group 2710">
          <a:extLst>
            <a:ext uri="{FF2B5EF4-FFF2-40B4-BE49-F238E27FC236}">
              <a16:creationId xmlns:a16="http://schemas.microsoft.com/office/drawing/2014/main" id="{0B3E0B7A-BB46-4E6F-BFB9-74F99313BFC8}"/>
            </a:ext>
          </a:extLst>
        </xdr:cNvPr>
        <xdr:cNvGrpSpPr/>
      </xdr:nvGrpSpPr>
      <xdr:grpSpPr>
        <a:xfrm>
          <a:off x="10947690057" y="475285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712" name="Group 2711">
            <a:extLst>
              <a:ext uri="{FF2B5EF4-FFF2-40B4-BE49-F238E27FC236}">
                <a16:creationId xmlns:a16="http://schemas.microsoft.com/office/drawing/2014/main" id="{41FD2888-A577-47B0-A9A4-DA52CBF8DA2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714" name="Group 2713">
              <a:extLst>
                <a:ext uri="{FF2B5EF4-FFF2-40B4-BE49-F238E27FC236}">
                  <a16:creationId xmlns:a16="http://schemas.microsoft.com/office/drawing/2014/main" id="{90786BBA-CC6D-414C-B21E-0C125ABFB0B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716" name="Group 2715">
                <a:extLst>
                  <a:ext uri="{FF2B5EF4-FFF2-40B4-BE49-F238E27FC236}">
                    <a16:creationId xmlns:a16="http://schemas.microsoft.com/office/drawing/2014/main" id="{439345D1-9881-4B1C-842A-1ED26CD4DAA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720" name="Group 2719">
                  <a:extLst>
                    <a:ext uri="{FF2B5EF4-FFF2-40B4-BE49-F238E27FC236}">
                      <a16:creationId xmlns:a16="http://schemas.microsoft.com/office/drawing/2014/main" id="{80FFDF10-AAD3-4C12-8820-2B7B02C2D83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722" name="Rectangle: Rounded Corners 2721">
                    <a:extLst>
                      <a:ext uri="{FF2B5EF4-FFF2-40B4-BE49-F238E27FC236}">
                        <a16:creationId xmlns:a16="http://schemas.microsoft.com/office/drawing/2014/main" id="{952970D0-37A5-4D93-ADCF-996502EE210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723" name="Group 2722">
                    <a:extLst>
                      <a:ext uri="{FF2B5EF4-FFF2-40B4-BE49-F238E27FC236}">
                        <a16:creationId xmlns:a16="http://schemas.microsoft.com/office/drawing/2014/main" id="{5C8A890D-A57E-47EC-90D0-5C3863350472}"/>
                      </a:ext>
                    </a:extLst>
                  </xdr:cNvPr>
                  <xdr:cNvGrpSpPr/>
                </xdr:nvGrpSpPr>
                <xdr:grpSpPr>
                  <a:xfrm>
                    <a:off x="11022749897" y="809933"/>
                    <a:ext cx="1747815" cy="352109"/>
                    <a:chOff x="11022749897" y="787708"/>
                    <a:chExt cx="1747815" cy="352109"/>
                  </a:xfrm>
                </xdr:grpSpPr>
                <xdr:sp macro="" textlink="Data!F83">
                  <xdr:nvSpPr>
                    <xdr:cNvPr id="2733" name="Rectangle: Rounded Corners 2732">
                      <a:extLst>
                        <a:ext uri="{FF2B5EF4-FFF2-40B4-BE49-F238E27FC236}">
                          <a16:creationId xmlns:a16="http://schemas.microsoft.com/office/drawing/2014/main" id="{B4E6773C-6FF1-43E1-B4BE-0E2DD37BC2E7}"/>
                        </a:ext>
                      </a:extLst>
                    </xdr:cNvPr>
                    <xdr:cNvSpPr/>
                  </xdr:nvSpPr>
                  <xdr:spPr>
                    <a:xfrm>
                      <a:off x="11022749897" y="873117"/>
                      <a:ext cx="10106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6764220-474C-47F9-A354-4BBD28D27FEA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20,410,000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34" name="Rectangle: Rounded Corners 2733">
                      <a:extLst>
                        <a:ext uri="{FF2B5EF4-FFF2-40B4-BE49-F238E27FC236}">
                          <a16:creationId xmlns:a16="http://schemas.microsoft.com/office/drawing/2014/main" id="{CD23C428-2C2A-48DA-B847-16E94E0C9A2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3">
                  <xdr:nvSpPr>
                    <xdr:cNvPr id="2735" name="Rectangle: Rounded Corners 2734">
                      <a:extLst>
                        <a:ext uri="{FF2B5EF4-FFF2-40B4-BE49-F238E27FC236}">
                          <a16:creationId xmlns:a16="http://schemas.microsoft.com/office/drawing/2014/main" id="{F968BACD-E3D8-4A74-9570-EE5A14E2362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52260A-B2A8-4651-A221-AD5C02B4B9F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145-185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36" name="Rectangle: Rounded Corners 2735">
                      <a:extLst>
                        <a:ext uri="{FF2B5EF4-FFF2-40B4-BE49-F238E27FC236}">
                          <a16:creationId xmlns:a16="http://schemas.microsoft.com/office/drawing/2014/main" id="{F9B5941B-5B34-4F70-964E-64AFFABCA78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3">
                <xdr:nvSpPr>
                  <xdr:cNvPr id="2724" name="Rectangle: Rounded Corners 2723">
                    <a:extLst>
                      <a:ext uri="{FF2B5EF4-FFF2-40B4-BE49-F238E27FC236}">
                        <a16:creationId xmlns:a16="http://schemas.microsoft.com/office/drawing/2014/main" id="{924C732C-859A-494C-ACED-90561873CDF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9CD5CA7-8148-42BA-A44B-CBB725E3CFA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داخل سنج 5-30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725" name="Group 2724">
                    <a:extLst>
                      <a:ext uri="{FF2B5EF4-FFF2-40B4-BE49-F238E27FC236}">
                        <a16:creationId xmlns:a16="http://schemas.microsoft.com/office/drawing/2014/main" id="{C99B719F-B210-40EE-AB71-91EF1045A61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83">
                  <xdr:nvSpPr>
                    <xdr:cNvPr id="2730" name="Rectangle: Rounded Corners 2729">
                      <a:extLst>
                        <a:ext uri="{FF2B5EF4-FFF2-40B4-BE49-F238E27FC236}">
                          <a16:creationId xmlns:a16="http://schemas.microsoft.com/office/drawing/2014/main" id="{B2D9D131-0C89-4F2E-9305-86C51E7EF4B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0A0E52-E015-4B65-A23A-C7C95691B81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4,850,000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3">
                  <xdr:nvSpPr>
                    <xdr:cNvPr id="2731" name="Rectangle: Rounded Corners 2730">
                      <a:extLst>
                        <a:ext uri="{FF2B5EF4-FFF2-40B4-BE49-F238E27FC236}">
                          <a16:creationId xmlns:a16="http://schemas.microsoft.com/office/drawing/2014/main" id="{9EE07C7B-07E1-4C11-87BA-B6AE4E1605E3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B6E219-8CE5-4973-BF7C-5B5629F8F0E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3220-30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32" name="Rectangle: Rounded Corners 2731">
                      <a:extLst>
                        <a:ext uri="{FF2B5EF4-FFF2-40B4-BE49-F238E27FC236}">
                          <a16:creationId xmlns:a16="http://schemas.microsoft.com/office/drawing/2014/main" id="{36158DC4-54F0-442F-A6F7-74C00D5F1B4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726" name="Group 2725">
                    <a:extLst>
                      <a:ext uri="{FF2B5EF4-FFF2-40B4-BE49-F238E27FC236}">
                        <a16:creationId xmlns:a16="http://schemas.microsoft.com/office/drawing/2014/main" id="{27173496-B680-4A71-BC0F-A89EAFBA84C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3">
                  <xdr:nvSpPr>
                    <xdr:cNvPr id="2727" name="Rectangle: Rounded Corners 2726">
                      <a:extLst>
                        <a:ext uri="{FF2B5EF4-FFF2-40B4-BE49-F238E27FC236}">
                          <a16:creationId xmlns:a16="http://schemas.microsoft.com/office/drawing/2014/main" id="{4D9505A0-3F31-43CF-B487-D2E4FDBA178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61452B0-C1CC-45BE-AC7F-C320EFDE799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3">
                  <xdr:nvSpPr>
                    <xdr:cNvPr id="2728" name="Rectangle: Rounded Corners 2727">
                      <a:extLst>
                        <a:ext uri="{FF2B5EF4-FFF2-40B4-BE49-F238E27FC236}">
                          <a16:creationId xmlns:a16="http://schemas.microsoft.com/office/drawing/2014/main" id="{E42637AD-1CFF-42ED-AA6A-BCDB53D1B68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5DAFC7A-F12B-4A68-810E-EBE27B39613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29" name="Rectangle: Rounded Corners 2728">
                      <a:extLst>
                        <a:ext uri="{FF2B5EF4-FFF2-40B4-BE49-F238E27FC236}">
                          <a16:creationId xmlns:a16="http://schemas.microsoft.com/office/drawing/2014/main" id="{396DF2BB-B2E5-4920-8979-48BF969F901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721" name="Rectangle: Rounded Corners 2720">
                  <a:extLst>
                    <a:ext uri="{FF2B5EF4-FFF2-40B4-BE49-F238E27FC236}">
                      <a16:creationId xmlns:a16="http://schemas.microsoft.com/office/drawing/2014/main" id="{109449A7-0E07-4682-9C7E-B300E5A5D38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717" name="Straight Connector 2716">
                <a:extLst>
                  <a:ext uri="{FF2B5EF4-FFF2-40B4-BE49-F238E27FC236}">
                    <a16:creationId xmlns:a16="http://schemas.microsoft.com/office/drawing/2014/main" id="{0B33F6DF-874D-40BF-B0FE-81A51DB1204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18" name="Straight Connector 2717">
                <a:extLst>
                  <a:ext uri="{FF2B5EF4-FFF2-40B4-BE49-F238E27FC236}">
                    <a16:creationId xmlns:a16="http://schemas.microsoft.com/office/drawing/2014/main" id="{F6EE83BA-4B1E-4390-B523-C49BD4C21BE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19" name="Straight Connector 2718">
                <a:extLst>
                  <a:ext uri="{FF2B5EF4-FFF2-40B4-BE49-F238E27FC236}">
                    <a16:creationId xmlns:a16="http://schemas.microsoft.com/office/drawing/2014/main" id="{EF1BAE11-CD61-4692-A27C-088ED570463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715" name="Rectangle: Rounded Corners 2714">
              <a:extLst>
                <a:ext uri="{FF2B5EF4-FFF2-40B4-BE49-F238E27FC236}">
                  <a16:creationId xmlns:a16="http://schemas.microsoft.com/office/drawing/2014/main" id="{24D8D492-EA1E-4F07-924E-F4A1C8695EA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713" name="Rectangle: Rounded Corners 2712">
            <a:extLst>
              <a:ext uri="{FF2B5EF4-FFF2-40B4-BE49-F238E27FC236}">
                <a16:creationId xmlns:a16="http://schemas.microsoft.com/office/drawing/2014/main" id="{C46B450C-F673-4A99-96EB-F15386DFED5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90</xdr:row>
      <xdr:rowOff>79367</xdr:rowOff>
    </xdr:from>
    <xdr:to>
      <xdr:col>0</xdr:col>
      <xdr:colOff>8041143</xdr:colOff>
      <xdr:row>90</xdr:row>
      <xdr:rowOff>527410</xdr:rowOff>
    </xdr:to>
    <xdr:grpSp>
      <xdr:nvGrpSpPr>
        <xdr:cNvPr id="2737" name="Group 2736">
          <a:extLst>
            <a:ext uri="{FF2B5EF4-FFF2-40B4-BE49-F238E27FC236}">
              <a16:creationId xmlns:a16="http://schemas.microsoft.com/office/drawing/2014/main" id="{7A8D3895-92B8-4124-BCF8-62C871D53FDC}"/>
            </a:ext>
          </a:extLst>
        </xdr:cNvPr>
        <xdr:cNvGrpSpPr/>
      </xdr:nvGrpSpPr>
      <xdr:grpSpPr>
        <a:xfrm>
          <a:off x="10947690057" y="480677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738" name="Group 2737">
            <a:extLst>
              <a:ext uri="{FF2B5EF4-FFF2-40B4-BE49-F238E27FC236}">
                <a16:creationId xmlns:a16="http://schemas.microsoft.com/office/drawing/2014/main" id="{83AB30AD-BC9E-4807-83B2-AEC6C230260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740" name="Group 2739">
              <a:extLst>
                <a:ext uri="{FF2B5EF4-FFF2-40B4-BE49-F238E27FC236}">
                  <a16:creationId xmlns:a16="http://schemas.microsoft.com/office/drawing/2014/main" id="{AA8AE15E-3A5B-4826-B678-1CD404E19FC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742" name="Group 2741">
                <a:extLst>
                  <a:ext uri="{FF2B5EF4-FFF2-40B4-BE49-F238E27FC236}">
                    <a16:creationId xmlns:a16="http://schemas.microsoft.com/office/drawing/2014/main" id="{CA33BB11-DB72-479B-9489-192A0854D83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746" name="Group 2745">
                  <a:extLst>
                    <a:ext uri="{FF2B5EF4-FFF2-40B4-BE49-F238E27FC236}">
                      <a16:creationId xmlns:a16="http://schemas.microsoft.com/office/drawing/2014/main" id="{C998CDE4-E857-4EF0-A4E8-8EF76B04E8A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748" name="Rectangle: Rounded Corners 2747">
                    <a:extLst>
                      <a:ext uri="{FF2B5EF4-FFF2-40B4-BE49-F238E27FC236}">
                        <a16:creationId xmlns:a16="http://schemas.microsoft.com/office/drawing/2014/main" id="{A28CB6D6-66DC-4BB9-903E-7ED0AE8011E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749" name="Group 2748">
                    <a:extLst>
                      <a:ext uri="{FF2B5EF4-FFF2-40B4-BE49-F238E27FC236}">
                        <a16:creationId xmlns:a16="http://schemas.microsoft.com/office/drawing/2014/main" id="{48A63124-7CDE-4759-8C7E-671898A8EB55}"/>
                      </a:ext>
                    </a:extLst>
                  </xdr:cNvPr>
                  <xdr:cNvGrpSpPr/>
                </xdr:nvGrpSpPr>
                <xdr:grpSpPr>
                  <a:xfrm>
                    <a:off x="11022749897" y="809933"/>
                    <a:ext cx="1747815" cy="352109"/>
                    <a:chOff x="11022749897" y="787708"/>
                    <a:chExt cx="1747815" cy="352109"/>
                  </a:xfrm>
                </xdr:grpSpPr>
                <xdr:sp macro="" textlink="Data!F84">
                  <xdr:nvSpPr>
                    <xdr:cNvPr id="2759" name="Rectangle: Rounded Corners 2758">
                      <a:extLst>
                        <a:ext uri="{FF2B5EF4-FFF2-40B4-BE49-F238E27FC236}">
                          <a16:creationId xmlns:a16="http://schemas.microsoft.com/office/drawing/2014/main" id="{F48910EF-DF55-44E9-BCA1-DB111ED45695}"/>
                        </a:ext>
                      </a:extLst>
                    </xdr:cNvPr>
                    <xdr:cNvSpPr/>
                  </xdr:nvSpPr>
                  <xdr:spPr>
                    <a:xfrm>
                      <a:off x="11022749897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9BC3A40-BCEC-4B1E-AB10-D83D68A20F33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24,700,000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60" name="Rectangle: Rounded Corners 2759">
                      <a:extLst>
                        <a:ext uri="{FF2B5EF4-FFF2-40B4-BE49-F238E27FC236}">
                          <a16:creationId xmlns:a16="http://schemas.microsoft.com/office/drawing/2014/main" id="{F6D86F08-6CB3-4832-9602-5B10D400D57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4">
                  <xdr:nvSpPr>
                    <xdr:cNvPr id="2761" name="Rectangle: Rounded Corners 2760">
                      <a:extLst>
                        <a:ext uri="{FF2B5EF4-FFF2-40B4-BE49-F238E27FC236}">
                          <a16:creationId xmlns:a16="http://schemas.microsoft.com/office/drawing/2014/main" id="{9D70822F-826C-4056-A261-8E10A49CE6E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1FD27E-BB43-40A3-A523-32EAD391BA8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145-186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62" name="Rectangle: Rounded Corners 2761">
                      <a:extLst>
                        <a:ext uri="{FF2B5EF4-FFF2-40B4-BE49-F238E27FC236}">
                          <a16:creationId xmlns:a16="http://schemas.microsoft.com/office/drawing/2014/main" id="{B3A61C14-7D2A-4336-859A-B8BEBA8299A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4">
                <xdr:nvSpPr>
                  <xdr:cNvPr id="2750" name="Rectangle: Rounded Corners 2749">
                    <a:extLst>
                      <a:ext uri="{FF2B5EF4-FFF2-40B4-BE49-F238E27FC236}">
                        <a16:creationId xmlns:a16="http://schemas.microsoft.com/office/drawing/2014/main" id="{54462AAF-6967-45A6-8A5C-E0491CA7B6B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D6E0CF1-8C2C-4AF1-B8FD-EFEA13E10CF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داخل سنج 25-50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751" name="Group 2750">
                    <a:extLst>
                      <a:ext uri="{FF2B5EF4-FFF2-40B4-BE49-F238E27FC236}">
                        <a16:creationId xmlns:a16="http://schemas.microsoft.com/office/drawing/2014/main" id="{532ED262-66EC-4F57-8AFC-E266769DA3D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84">
                  <xdr:nvSpPr>
                    <xdr:cNvPr id="2756" name="Rectangle: Rounded Corners 2755">
                      <a:extLst>
                        <a:ext uri="{FF2B5EF4-FFF2-40B4-BE49-F238E27FC236}">
                          <a16:creationId xmlns:a16="http://schemas.microsoft.com/office/drawing/2014/main" id="{561AACBF-6461-4B4F-8027-08B8D4B7B4C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0B8705F-4B7B-4725-8BCC-6F079C9A828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5,340,000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4">
                  <xdr:nvSpPr>
                    <xdr:cNvPr id="2757" name="Rectangle: Rounded Corners 2756">
                      <a:extLst>
                        <a:ext uri="{FF2B5EF4-FFF2-40B4-BE49-F238E27FC236}">
                          <a16:creationId xmlns:a16="http://schemas.microsoft.com/office/drawing/2014/main" id="{4D600BF4-B4E2-4549-8390-1BA2CD07329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B166C4-252E-4021-908C-B790F8C8720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3220-50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58" name="Rectangle: Rounded Corners 2757">
                      <a:extLst>
                        <a:ext uri="{FF2B5EF4-FFF2-40B4-BE49-F238E27FC236}">
                          <a16:creationId xmlns:a16="http://schemas.microsoft.com/office/drawing/2014/main" id="{9F585C4B-C2C3-4D8F-B409-F15FB33537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752" name="Group 2751">
                    <a:extLst>
                      <a:ext uri="{FF2B5EF4-FFF2-40B4-BE49-F238E27FC236}">
                        <a16:creationId xmlns:a16="http://schemas.microsoft.com/office/drawing/2014/main" id="{B09EA9D3-DFBD-40A6-8791-D24A3648858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4">
                  <xdr:nvSpPr>
                    <xdr:cNvPr id="2753" name="Rectangle: Rounded Corners 2752">
                      <a:extLst>
                        <a:ext uri="{FF2B5EF4-FFF2-40B4-BE49-F238E27FC236}">
                          <a16:creationId xmlns:a16="http://schemas.microsoft.com/office/drawing/2014/main" id="{54FC28D7-F8F7-4121-9874-F711C23B38E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EBEDB05-8F69-4312-A38E-E9013748BBC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4">
                  <xdr:nvSpPr>
                    <xdr:cNvPr id="2754" name="Rectangle: Rounded Corners 2753">
                      <a:extLst>
                        <a:ext uri="{FF2B5EF4-FFF2-40B4-BE49-F238E27FC236}">
                          <a16:creationId xmlns:a16="http://schemas.microsoft.com/office/drawing/2014/main" id="{A8F4F8AB-004E-4084-88D4-984E83E29C9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F9BDE7D-75DD-42C2-AFCD-9217C58A8EA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55" name="Rectangle: Rounded Corners 2754">
                      <a:extLst>
                        <a:ext uri="{FF2B5EF4-FFF2-40B4-BE49-F238E27FC236}">
                          <a16:creationId xmlns:a16="http://schemas.microsoft.com/office/drawing/2014/main" id="{B217D5BE-CEB9-480C-9A00-9D3F4BD7368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747" name="Rectangle: Rounded Corners 2746">
                  <a:extLst>
                    <a:ext uri="{FF2B5EF4-FFF2-40B4-BE49-F238E27FC236}">
                      <a16:creationId xmlns:a16="http://schemas.microsoft.com/office/drawing/2014/main" id="{6998D392-DCC1-43DA-93CA-95E1A5974B3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743" name="Straight Connector 2742">
                <a:extLst>
                  <a:ext uri="{FF2B5EF4-FFF2-40B4-BE49-F238E27FC236}">
                    <a16:creationId xmlns:a16="http://schemas.microsoft.com/office/drawing/2014/main" id="{D214DA06-407C-414D-B119-31401106297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44" name="Straight Connector 2743">
                <a:extLst>
                  <a:ext uri="{FF2B5EF4-FFF2-40B4-BE49-F238E27FC236}">
                    <a16:creationId xmlns:a16="http://schemas.microsoft.com/office/drawing/2014/main" id="{678F5971-B633-4AD3-9314-3063DE04655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45" name="Straight Connector 2744">
                <a:extLst>
                  <a:ext uri="{FF2B5EF4-FFF2-40B4-BE49-F238E27FC236}">
                    <a16:creationId xmlns:a16="http://schemas.microsoft.com/office/drawing/2014/main" id="{4B76EE35-B0BC-4459-947E-A9DC5BA038D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741" name="Rectangle: Rounded Corners 2740">
              <a:extLst>
                <a:ext uri="{FF2B5EF4-FFF2-40B4-BE49-F238E27FC236}">
                  <a16:creationId xmlns:a16="http://schemas.microsoft.com/office/drawing/2014/main" id="{1AF83269-34F6-4CA2-8BCE-69FC907BE65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739" name="Rectangle: Rounded Corners 2738">
            <a:extLst>
              <a:ext uri="{FF2B5EF4-FFF2-40B4-BE49-F238E27FC236}">
                <a16:creationId xmlns:a16="http://schemas.microsoft.com/office/drawing/2014/main" id="{C610042C-A765-4D3A-A4F6-B963528E117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91</xdr:row>
      <xdr:rowOff>79367</xdr:rowOff>
    </xdr:from>
    <xdr:to>
      <xdr:col>0</xdr:col>
      <xdr:colOff>8041143</xdr:colOff>
      <xdr:row>91</xdr:row>
      <xdr:rowOff>527410</xdr:rowOff>
    </xdr:to>
    <xdr:grpSp>
      <xdr:nvGrpSpPr>
        <xdr:cNvPr id="2763" name="Group 2762">
          <a:extLst>
            <a:ext uri="{FF2B5EF4-FFF2-40B4-BE49-F238E27FC236}">
              <a16:creationId xmlns:a16="http://schemas.microsoft.com/office/drawing/2014/main" id="{5F60025E-FC3E-437A-8997-94384136D551}"/>
            </a:ext>
          </a:extLst>
        </xdr:cNvPr>
        <xdr:cNvGrpSpPr/>
      </xdr:nvGrpSpPr>
      <xdr:grpSpPr>
        <a:xfrm>
          <a:off x="10947690057" y="486070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764" name="Group 2763">
            <a:extLst>
              <a:ext uri="{FF2B5EF4-FFF2-40B4-BE49-F238E27FC236}">
                <a16:creationId xmlns:a16="http://schemas.microsoft.com/office/drawing/2014/main" id="{7F42C34A-57CB-428F-AB9C-806A561F248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766" name="Group 2765">
              <a:extLst>
                <a:ext uri="{FF2B5EF4-FFF2-40B4-BE49-F238E27FC236}">
                  <a16:creationId xmlns:a16="http://schemas.microsoft.com/office/drawing/2014/main" id="{9FD4C1AB-08DF-45CC-82D5-F9B8BB4AE76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768" name="Group 2767">
                <a:extLst>
                  <a:ext uri="{FF2B5EF4-FFF2-40B4-BE49-F238E27FC236}">
                    <a16:creationId xmlns:a16="http://schemas.microsoft.com/office/drawing/2014/main" id="{35037E69-6200-4715-81E0-59E89DB48A7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772" name="Group 2771">
                  <a:extLst>
                    <a:ext uri="{FF2B5EF4-FFF2-40B4-BE49-F238E27FC236}">
                      <a16:creationId xmlns:a16="http://schemas.microsoft.com/office/drawing/2014/main" id="{51082344-8BEC-4E78-9B0E-E95D04E3754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774" name="Rectangle: Rounded Corners 2773">
                    <a:extLst>
                      <a:ext uri="{FF2B5EF4-FFF2-40B4-BE49-F238E27FC236}">
                        <a16:creationId xmlns:a16="http://schemas.microsoft.com/office/drawing/2014/main" id="{9CFBFE70-A973-4854-947D-A98D8A07174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775" name="Group 2774">
                    <a:extLst>
                      <a:ext uri="{FF2B5EF4-FFF2-40B4-BE49-F238E27FC236}">
                        <a16:creationId xmlns:a16="http://schemas.microsoft.com/office/drawing/2014/main" id="{1FF85B8E-EE0F-4D63-A75E-34D798CF666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85">
                  <xdr:nvSpPr>
                    <xdr:cNvPr id="2785" name="Rectangle: Rounded Corners 2784">
                      <a:extLst>
                        <a:ext uri="{FF2B5EF4-FFF2-40B4-BE49-F238E27FC236}">
                          <a16:creationId xmlns:a16="http://schemas.microsoft.com/office/drawing/2014/main" id="{E962EF50-B121-44D5-9DA8-73F9E114643A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11C3DB3-96E3-482F-985C-C8BC76CE25D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32,740,000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86" name="Rectangle: Rounded Corners 2785">
                      <a:extLst>
                        <a:ext uri="{FF2B5EF4-FFF2-40B4-BE49-F238E27FC236}">
                          <a16:creationId xmlns:a16="http://schemas.microsoft.com/office/drawing/2014/main" id="{88610923-C03C-447E-918D-DC2A0FE2EA2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5">
                  <xdr:nvSpPr>
                    <xdr:cNvPr id="2787" name="Rectangle: Rounded Corners 2786">
                      <a:extLst>
                        <a:ext uri="{FF2B5EF4-FFF2-40B4-BE49-F238E27FC236}">
                          <a16:creationId xmlns:a16="http://schemas.microsoft.com/office/drawing/2014/main" id="{E8A7E2D4-71D6-472A-89BE-07FD2940B3C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B402BE-5347-402F-A641-B807A4D73B9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145-187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88" name="Rectangle: Rounded Corners 2787">
                      <a:extLst>
                        <a:ext uri="{FF2B5EF4-FFF2-40B4-BE49-F238E27FC236}">
                          <a16:creationId xmlns:a16="http://schemas.microsoft.com/office/drawing/2014/main" id="{B0889C08-5CCF-4826-85B4-5746CB43AA4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5">
                <xdr:nvSpPr>
                  <xdr:cNvPr id="2776" name="Rectangle: Rounded Corners 2775">
                    <a:extLst>
                      <a:ext uri="{FF2B5EF4-FFF2-40B4-BE49-F238E27FC236}">
                        <a16:creationId xmlns:a16="http://schemas.microsoft.com/office/drawing/2014/main" id="{C4693770-62C8-4570-9149-08D5A5BE440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60107E3-ED0C-4500-9253-FE240FCD602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داخل سنج 50-75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777" name="Group 2776">
                    <a:extLst>
                      <a:ext uri="{FF2B5EF4-FFF2-40B4-BE49-F238E27FC236}">
                        <a16:creationId xmlns:a16="http://schemas.microsoft.com/office/drawing/2014/main" id="{73EFEBC7-09B2-445E-91BA-C62E2D2D8D0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85">
                  <xdr:nvSpPr>
                    <xdr:cNvPr id="2782" name="Rectangle: Rounded Corners 2781">
                      <a:extLst>
                        <a:ext uri="{FF2B5EF4-FFF2-40B4-BE49-F238E27FC236}">
                          <a16:creationId xmlns:a16="http://schemas.microsoft.com/office/drawing/2014/main" id="{701995A7-E924-441C-BFA0-1B2B8665B3D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9DCB42-AAD7-41DC-8F23-33C71D1DA65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6,910,000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5">
                  <xdr:nvSpPr>
                    <xdr:cNvPr id="2783" name="Rectangle: Rounded Corners 2782">
                      <a:extLst>
                        <a:ext uri="{FF2B5EF4-FFF2-40B4-BE49-F238E27FC236}">
                          <a16:creationId xmlns:a16="http://schemas.microsoft.com/office/drawing/2014/main" id="{91DD0862-5305-4E6B-AF33-D8D09F578A97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95132F-8C33-449A-8C02-C38BAA560D7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3220-75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84" name="Rectangle: Rounded Corners 2783">
                      <a:extLst>
                        <a:ext uri="{FF2B5EF4-FFF2-40B4-BE49-F238E27FC236}">
                          <a16:creationId xmlns:a16="http://schemas.microsoft.com/office/drawing/2014/main" id="{160BC4A8-A9A8-442A-80C5-C7930E5A89A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778" name="Group 2777">
                    <a:extLst>
                      <a:ext uri="{FF2B5EF4-FFF2-40B4-BE49-F238E27FC236}">
                        <a16:creationId xmlns:a16="http://schemas.microsoft.com/office/drawing/2014/main" id="{ED942A8E-B084-4502-B197-FE2C8A559E7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5">
                  <xdr:nvSpPr>
                    <xdr:cNvPr id="2779" name="Rectangle: Rounded Corners 2778">
                      <a:extLst>
                        <a:ext uri="{FF2B5EF4-FFF2-40B4-BE49-F238E27FC236}">
                          <a16:creationId xmlns:a16="http://schemas.microsoft.com/office/drawing/2014/main" id="{5A19D7B5-5AE2-4125-9B3D-384C7ED20D9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B3DAFB-6AD2-47FE-A76A-5B13C885635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5">
                  <xdr:nvSpPr>
                    <xdr:cNvPr id="2780" name="Rectangle: Rounded Corners 2779">
                      <a:extLst>
                        <a:ext uri="{FF2B5EF4-FFF2-40B4-BE49-F238E27FC236}">
                          <a16:creationId xmlns:a16="http://schemas.microsoft.com/office/drawing/2014/main" id="{FA54ED97-E96B-4601-BBDD-2D54EB2D16C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3F58EE6-9BFD-46FF-BC41-B76260667F7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781" name="Rectangle: Rounded Corners 2780">
                      <a:extLst>
                        <a:ext uri="{FF2B5EF4-FFF2-40B4-BE49-F238E27FC236}">
                          <a16:creationId xmlns:a16="http://schemas.microsoft.com/office/drawing/2014/main" id="{CAC0F32B-4522-465B-AE1F-CD122B15AD1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773" name="Rectangle: Rounded Corners 2772">
                  <a:extLst>
                    <a:ext uri="{FF2B5EF4-FFF2-40B4-BE49-F238E27FC236}">
                      <a16:creationId xmlns:a16="http://schemas.microsoft.com/office/drawing/2014/main" id="{7D8E818F-7B6B-4ECF-A091-64BCCCC9919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769" name="Straight Connector 2768">
                <a:extLst>
                  <a:ext uri="{FF2B5EF4-FFF2-40B4-BE49-F238E27FC236}">
                    <a16:creationId xmlns:a16="http://schemas.microsoft.com/office/drawing/2014/main" id="{A65D81AF-211C-424A-A3DA-57B74155F7B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70" name="Straight Connector 2769">
                <a:extLst>
                  <a:ext uri="{FF2B5EF4-FFF2-40B4-BE49-F238E27FC236}">
                    <a16:creationId xmlns:a16="http://schemas.microsoft.com/office/drawing/2014/main" id="{EF9DCBCE-0BD8-47D0-9B7E-BFE2B0E6A43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71" name="Straight Connector 2770">
                <a:extLst>
                  <a:ext uri="{FF2B5EF4-FFF2-40B4-BE49-F238E27FC236}">
                    <a16:creationId xmlns:a16="http://schemas.microsoft.com/office/drawing/2014/main" id="{4015F42D-18E8-46B2-BF54-70A50E94E03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767" name="Rectangle: Rounded Corners 2766">
              <a:extLst>
                <a:ext uri="{FF2B5EF4-FFF2-40B4-BE49-F238E27FC236}">
                  <a16:creationId xmlns:a16="http://schemas.microsoft.com/office/drawing/2014/main" id="{F9CCE8CD-B996-4130-98C4-E66B95A371C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765" name="Rectangle: Rounded Corners 2764">
            <a:extLst>
              <a:ext uri="{FF2B5EF4-FFF2-40B4-BE49-F238E27FC236}">
                <a16:creationId xmlns:a16="http://schemas.microsoft.com/office/drawing/2014/main" id="{F0439B44-D40E-4928-82D8-C29D33D322A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92</xdr:row>
      <xdr:rowOff>79367</xdr:rowOff>
    </xdr:from>
    <xdr:to>
      <xdr:col>0</xdr:col>
      <xdr:colOff>8041143</xdr:colOff>
      <xdr:row>92</xdr:row>
      <xdr:rowOff>527410</xdr:rowOff>
    </xdr:to>
    <xdr:grpSp>
      <xdr:nvGrpSpPr>
        <xdr:cNvPr id="2789" name="Group 2788">
          <a:extLst>
            <a:ext uri="{FF2B5EF4-FFF2-40B4-BE49-F238E27FC236}">
              <a16:creationId xmlns:a16="http://schemas.microsoft.com/office/drawing/2014/main" id="{791DD18A-0BCD-4057-8FB6-408094672067}"/>
            </a:ext>
          </a:extLst>
        </xdr:cNvPr>
        <xdr:cNvGrpSpPr/>
      </xdr:nvGrpSpPr>
      <xdr:grpSpPr>
        <a:xfrm>
          <a:off x="10947690057" y="491463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790" name="Group 2789">
            <a:extLst>
              <a:ext uri="{FF2B5EF4-FFF2-40B4-BE49-F238E27FC236}">
                <a16:creationId xmlns:a16="http://schemas.microsoft.com/office/drawing/2014/main" id="{B56E680E-CA92-46B3-A4B1-D83AA63173B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792" name="Group 2791">
              <a:extLst>
                <a:ext uri="{FF2B5EF4-FFF2-40B4-BE49-F238E27FC236}">
                  <a16:creationId xmlns:a16="http://schemas.microsoft.com/office/drawing/2014/main" id="{DA0FC264-1313-4EF3-9278-DCBDC7012A1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794" name="Group 2793">
                <a:extLst>
                  <a:ext uri="{FF2B5EF4-FFF2-40B4-BE49-F238E27FC236}">
                    <a16:creationId xmlns:a16="http://schemas.microsoft.com/office/drawing/2014/main" id="{584584F5-7109-47A1-A772-37946E7A88C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798" name="Group 2797">
                  <a:extLst>
                    <a:ext uri="{FF2B5EF4-FFF2-40B4-BE49-F238E27FC236}">
                      <a16:creationId xmlns:a16="http://schemas.microsoft.com/office/drawing/2014/main" id="{EFF56E81-AAED-4F06-979B-33514EE654F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800" name="Rectangle: Rounded Corners 2799">
                    <a:extLst>
                      <a:ext uri="{FF2B5EF4-FFF2-40B4-BE49-F238E27FC236}">
                        <a16:creationId xmlns:a16="http://schemas.microsoft.com/office/drawing/2014/main" id="{618C5368-5E93-4694-A77C-BD02BC3CFD0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801" name="Group 2800">
                    <a:extLst>
                      <a:ext uri="{FF2B5EF4-FFF2-40B4-BE49-F238E27FC236}">
                        <a16:creationId xmlns:a16="http://schemas.microsoft.com/office/drawing/2014/main" id="{C820CA10-099D-42F6-8F95-64AA57A8CA9B}"/>
                      </a:ext>
                    </a:extLst>
                  </xdr:cNvPr>
                  <xdr:cNvGrpSpPr/>
                </xdr:nvGrpSpPr>
                <xdr:grpSpPr>
                  <a:xfrm>
                    <a:off x="11022749897" y="809933"/>
                    <a:ext cx="1747815" cy="352109"/>
                    <a:chOff x="11022749897" y="787708"/>
                    <a:chExt cx="1747815" cy="352109"/>
                  </a:xfrm>
                </xdr:grpSpPr>
                <xdr:sp macro="" textlink="Data!F86">
                  <xdr:nvSpPr>
                    <xdr:cNvPr id="2811" name="Rectangle: Rounded Corners 2810">
                      <a:extLst>
                        <a:ext uri="{FF2B5EF4-FFF2-40B4-BE49-F238E27FC236}">
                          <a16:creationId xmlns:a16="http://schemas.microsoft.com/office/drawing/2014/main" id="{09402C4E-FE9C-4E4E-B1C5-64D063DD1F7B}"/>
                        </a:ext>
                      </a:extLst>
                    </xdr:cNvPr>
                    <xdr:cNvSpPr/>
                  </xdr:nvSpPr>
                  <xdr:spPr>
                    <a:xfrm>
                      <a:off x="11022749897" y="873117"/>
                      <a:ext cx="10188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781D19-040E-4B0E-8EAB-59C9997ADE0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36,640,000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12" name="Rectangle: Rounded Corners 2811">
                      <a:extLst>
                        <a:ext uri="{FF2B5EF4-FFF2-40B4-BE49-F238E27FC236}">
                          <a16:creationId xmlns:a16="http://schemas.microsoft.com/office/drawing/2014/main" id="{B93DB96B-9F91-498B-842C-06843329CA0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6">
                  <xdr:nvSpPr>
                    <xdr:cNvPr id="2813" name="Rectangle: Rounded Corners 2812">
                      <a:extLst>
                        <a:ext uri="{FF2B5EF4-FFF2-40B4-BE49-F238E27FC236}">
                          <a16:creationId xmlns:a16="http://schemas.microsoft.com/office/drawing/2014/main" id="{4FAE4ABA-1372-4B62-B19F-68E24A40435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D1B361B-E7FB-44BF-A537-5C8EEE0E198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145-188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14" name="Rectangle: Rounded Corners 2813">
                      <a:extLst>
                        <a:ext uri="{FF2B5EF4-FFF2-40B4-BE49-F238E27FC236}">
                          <a16:creationId xmlns:a16="http://schemas.microsoft.com/office/drawing/2014/main" id="{F71F5F34-5A90-4388-B437-5F1E9C2A1D5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6">
                <xdr:nvSpPr>
                  <xdr:cNvPr id="2802" name="Rectangle: Rounded Corners 2801">
                    <a:extLst>
                      <a:ext uri="{FF2B5EF4-FFF2-40B4-BE49-F238E27FC236}">
                        <a16:creationId xmlns:a16="http://schemas.microsoft.com/office/drawing/2014/main" id="{15E527C8-248E-4836-8CFC-E8234D34856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5709D15-3B8E-4FC6-BA0D-F2FC5EB8F39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داخل سنج 75-100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803" name="Group 2802">
                    <a:extLst>
                      <a:ext uri="{FF2B5EF4-FFF2-40B4-BE49-F238E27FC236}">
                        <a16:creationId xmlns:a16="http://schemas.microsoft.com/office/drawing/2014/main" id="{B91D2290-2D1C-438F-A011-6811ED247BA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86">
                  <xdr:nvSpPr>
                    <xdr:cNvPr id="2808" name="Rectangle: Rounded Corners 2807">
                      <a:extLst>
                        <a:ext uri="{FF2B5EF4-FFF2-40B4-BE49-F238E27FC236}">
                          <a16:creationId xmlns:a16="http://schemas.microsoft.com/office/drawing/2014/main" id="{714265A2-1761-4E92-BB1A-A1A209E7FEB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8DF0EC-F8BF-4B45-98D6-24466C7CBF43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7,760,000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6">
                  <xdr:nvSpPr>
                    <xdr:cNvPr id="2809" name="Rectangle: Rounded Corners 2808">
                      <a:extLst>
                        <a:ext uri="{FF2B5EF4-FFF2-40B4-BE49-F238E27FC236}">
                          <a16:creationId xmlns:a16="http://schemas.microsoft.com/office/drawing/2014/main" id="{1FB7C21B-F79A-4CDC-8768-E5159E366C4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598AD57-BF74-462D-AA83-3C9B4C2C202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3220-100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10" name="Rectangle: Rounded Corners 2809">
                      <a:extLst>
                        <a:ext uri="{FF2B5EF4-FFF2-40B4-BE49-F238E27FC236}">
                          <a16:creationId xmlns:a16="http://schemas.microsoft.com/office/drawing/2014/main" id="{BE695D02-50E5-45B4-809E-11634EB21F1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804" name="Group 2803">
                    <a:extLst>
                      <a:ext uri="{FF2B5EF4-FFF2-40B4-BE49-F238E27FC236}">
                        <a16:creationId xmlns:a16="http://schemas.microsoft.com/office/drawing/2014/main" id="{CFAF5810-32BD-4501-92CF-C58F8527499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6">
                  <xdr:nvSpPr>
                    <xdr:cNvPr id="2805" name="Rectangle: Rounded Corners 2804">
                      <a:extLst>
                        <a:ext uri="{FF2B5EF4-FFF2-40B4-BE49-F238E27FC236}">
                          <a16:creationId xmlns:a16="http://schemas.microsoft.com/office/drawing/2014/main" id="{8771DEFF-57BE-4960-9F7F-876BBE9FBDD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1993A3-75EB-4375-BECC-7CBE49D17FFF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6">
                  <xdr:nvSpPr>
                    <xdr:cNvPr id="2806" name="Rectangle: Rounded Corners 2805">
                      <a:extLst>
                        <a:ext uri="{FF2B5EF4-FFF2-40B4-BE49-F238E27FC236}">
                          <a16:creationId xmlns:a16="http://schemas.microsoft.com/office/drawing/2014/main" id="{9193791A-2DB7-407C-8507-7918649A72B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65BDFF2-33D0-4898-B764-B751032F2DD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07" name="Rectangle: Rounded Corners 2806">
                      <a:extLst>
                        <a:ext uri="{FF2B5EF4-FFF2-40B4-BE49-F238E27FC236}">
                          <a16:creationId xmlns:a16="http://schemas.microsoft.com/office/drawing/2014/main" id="{113E1E6E-FDBD-4D5F-BE41-82E7D17EED5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799" name="Rectangle: Rounded Corners 2798">
                  <a:extLst>
                    <a:ext uri="{FF2B5EF4-FFF2-40B4-BE49-F238E27FC236}">
                      <a16:creationId xmlns:a16="http://schemas.microsoft.com/office/drawing/2014/main" id="{BCB7B270-6622-43DD-952E-598D87B3C00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795" name="Straight Connector 2794">
                <a:extLst>
                  <a:ext uri="{FF2B5EF4-FFF2-40B4-BE49-F238E27FC236}">
                    <a16:creationId xmlns:a16="http://schemas.microsoft.com/office/drawing/2014/main" id="{F850DFAC-0518-495F-94C0-ED796212300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96" name="Straight Connector 2795">
                <a:extLst>
                  <a:ext uri="{FF2B5EF4-FFF2-40B4-BE49-F238E27FC236}">
                    <a16:creationId xmlns:a16="http://schemas.microsoft.com/office/drawing/2014/main" id="{5F126FBA-7264-451B-9868-CDC791C68C2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97" name="Straight Connector 2796">
                <a:extLst>
                  <a:ext uri="{FF2B5EF4-FFF2-40B4-BE49-F238E27FC236}">
                    <a16:creationId xmlns:a16="http://schemas.microsoft.com/office/drawing/2014/main" id="{B4307508-9B19-4AEE-919B-3A7B03E0D18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793" name="Rectangle: Rounded Corners 2792">
              <a:extLst>
                <a:ext uri="{FF2B5EF4-FFF2-40B4-BE49-F238E27FC236}">
                  <a16:creationId xmlns:a16="http://schemas.microsoft.com/office/drawing/2014/main" id="{CD37D065-7B06-4801-9018-2A8EE98B6DB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791" name="Rectangle: Rounded Corners 2790">
            <a:extLst>
              <a:ext uri="{FF2B5EF4-FFF2-40B4-BE49-F238E27FC236}">
                <a16:creationId xmlns:a16="http://schemas.microsoft.com/office/drawing/2014/main" id="{95E32B57-0369-45C6-A259-DFF2E83618B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90719</xdr:colOff>
      <xdr:row>93</xdr:row>
      <xdr:rowOff>79367</xdr:rowOff>
    </xdr:from>
    <xdr:to>
      <xdr:col>1</xdr:col>
      <xdr:colOff>6985</xdr:colOff>
      <xdr:row>93</xdr:row>
      <xdr:rowOff>527410</xdr:rowOff>
    </xdr:to>
    <xdr:grpSp>
      <xdr:nvGrpSpPr>
        <xdr:cNvPr id="2841" name="Group 2840">
          <a:extLst>
            <a:ext uri="{FF2B5EF4-FFF2-40B4-BE49-F238E27FC236}">
              <a16:creationId xmlns:a16="http://schemas.microsoft.com/office/drawing/2014/main" id="{D5AB004C-CBB7-4E5B-AD0A-FD927A870A78}"/>
            </a:ext>
          </a:extLst>
        </xdr:cNvPr>
        <xdr:cNvGrpSpPr/>
      </xdr:nvGrpSpPr>
      <xdr:grpSpPr>
        <a:xfrm>
          <a:off x="10947676323" y="49685567"/>
          <a:ext cx="7964158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842" name="Group 2841">
            <a:extLst>
              <a:ext uri="{FF2B5EF4-FFF2-40B4-BE49-F238E27FC236}">
                <a16:creationId xmlns:a16="http://schemas.microsoft.com/office/drawing/2014/main" id="{2B56FE43-75D5-49F4-A5EE-9642AB33E9B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844" name="Group 2843">
              <a:extLst>
                <a:ext uri="{FF2B5EF4-FFF2-40B4-BE49-F238E27FC236}">
                  <a16:creationId xmlns:a16="http://schemas.microsoft.com/office/drawing/2014/main" id="{61E37C47-B245-4F53-B581-AF740D87FAD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846" name="Group 2845">
                <a:extLst>
                  <a:ext uri="{FF2B5EF4-FFF2-40B4-BE49-F238E27FC236}">
                    <a16:creationId xmlns:a16="http://schemas.microsoft.com/office/drawing/2014/main" id="{43702E26-4570-4FFD-BE24-D9BA3121CAE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850" name="Group 2849">
                  <a:extLst>
                    <a:ext uri="{FF2B5EF4-FFF2-40B4-BE49-F238E27FC236}">
                      <a16:creationId xmlns:a16="http://schemas.microsoft.com/office/drawing/2014/main" id="{674BBFC5-E356-43F2-A241-F5BDD7A2293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852" name="Rectangle: Rounded Corners 2851">
                    <a:extLst>
                      <a:ext uri="{FF2B5EF4-FFF2-40B4-BE49-F238E27FC236}">
                        <a16:creationId xmlns:a16="http://schemas.microsoft.com/office/drawing/2014/main" id="{E6082335-FBED-4DF0-908A-E86A2E2D016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853" name="Group 2852">
                    <a:extLst>
                      <a:ext uri="{FF2B5EF4-FFF2-40B4-BE49-F238E27FC236}">
                        <a16:creationId xmlns:a16="http://schemas.microsoft.com/office/drawing/2014/main" id="{03911C26-892C-402A-A3CB-69FD398922CC}"/>
                      </a:ext>
                    </a:extLst>
                  </xdr:cNvPr>
                  <xdr:cNvGrpSpPr/>
                </xdr:nvGrpSpPr>
                <xdr:grpSpPr>
                  <a:xfrm>
                    <a:off x="11022764223" y="809933"/>
                    <a:ext cx="1733489" cy="352109"/>
                    <a:chOff x="11022764223" y="787708"/>
                    <a:chExt cx="1733489" cy="352109"/>
                  </a:xfrm>
                </xdr:grpSpPr>
                <xdr:sp macro="" textlink="Data!F87">
                  <xdr:nvSpPr>
                    <xdr:cNvPr id="2863" name="Rectangle: Rounded Corners 2862">
                      <a:extLst>
                        <a:ext uri="{FF2B5EF4-FFF2-40B4-BE49-F238E27FC236}">
                          <a16:creationId xmlns:a16="http://schemas.microsoft.com/office/drawing/2014/main" id="{DD5C39BA-B70F-4D15-A0D1-A8B86C6FCD6F}"/>
                        </a:ext>
                      </a:extLst>
                    </xdr:cNvPr>
                    <xdr:cNvSpPr/>
                  </xdr:nvSpPr>
                  <xdr:spPr>
                    <a:xfrm>
                      <a:off x="11022764223" y="873117"/>
                      <a:ext cx="100307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CD6465-E1FC-4E92-B4A4-73B87035F70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9,620,000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64" name="Rectangle: Rounded Corners 2863">
                      <a:extLst>
                        <a:ext uri="{FF2B5EF4-FFF2-40B4-BE49-F238E27FC236}">
                          <a16:creationId xmlns:a16="http://schemas.microsoft.com/office/drawing/2014/main" id="{150B190A-E9CA-48DC-8B4A-BCBBD04E838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7">
                  <xdr:nvSpPr>
                    <xdr:cNvPr id="2865" name="Rectangle: Rounded Corners 2864">
                      <a:extLst>
                        <a:ext uri="{FF2B5EF4-FFF2-40B4-BE49-F238E27FC236}">
                          <a16:creationId xmlns:a16="http://schemas.microsoft.com/office/drawing/2014/main" id="{59E98B49-4029-48C8-B82F-F75AC8D90D0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45DF185-B204-43ED-B2C1-2A73435B49D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137-011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66" name="Rectangle: Rounded Corners 2865">
                      <a:extLst>
                        <a:ext uri="{FF2B5EF4-FFF2-40B4-BE49-F238E27FC236}">
                          <a16:creationId xmlns:a16="http://schemas.microsoft.com/office/drawing/2014/main" id="{0CDF8004-843B-4350-BC1E-738A8F5760A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7">
                <xdr:nvSpPr>
                  <xdr:cNvPr id="2854" name="Rectangle: Rounded Corners 2853">
                    <a:extLst>
                      <a:ext uri="{FF2B5EF4-FFF2-40B4-BE49-F238E27FC236}">
                        <a16:creationId xmlns:a16="http://schemas.microsoft.com/office/drawing/2014/main" id="{F06823D6-B376-44EC-AFE2-6BA0E126002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42E34EA-72B9-436E-B956-DDD6C223154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هد میکرومتر ورنیه لوله ای داخل سنج 50-63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855" name="Group 2854">
                    <a:extLst>
                      <a:ext uri="{FF2B5EF4-FFF2-40B4-BE49-F238E27FC236}">
                        <a16:creationId xmlns:a16="http://schemas.microsoft.com/office/drawing/2014/main" id="{126BB32F-E094-4739-8942-7E9C81DBC0E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0615" cy="341949"/>
                    <a:chOff x="11023087448" y="797868"/>
                    <a:chExt cx="1750615" cy="341949"/>
                  </a:xfrm>
                </xdr:grpSpPr>
                <xdr:sp macro="" textlink="Data!J87">
                  <xdr:nvSpPr>
                    <xdr:cNvPr id="2860" name="Rectangle: Rounded Corners 2859">
                      <a:extLst>
                        <a:ext uri="{FF2B5EF4-FFF2-40B4-BE49-F238E27FC236}">
                          <a16:creationId xmlns:a16="http://schemas.microsoft.com/office/drawing/2014/main" id="{4361C211-CC1B-4378-BB59-C2E284A6707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60BB7A-32C5-4BF9-BB48-00D12AA60B3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7">
                  <xdr:nvSpPr>
                    <xdr:cNvPr id="2861" name="Rectangle: Rounded Corners 2860">
                      <a:extLst>
                        <a:ext uri="{FF2B5EF4-FFF2-40B4-BE49-F238E27FC236}">
                          <a16:creationId xmlns:a16="http://schemas.microsoft.com/office/drawing/2014/main" id="{0577C09D-6A4E-47BD-86B4-BE8766379822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530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2576161-8A8C-43D0-B3B7-78572ECE472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62" name="Rectangle: Rounded Corners 2861">
                      <a:extLst>
                        <a:ext uri="{FF2B5EF4-FFF2-40B4-BE49-F238E27FC236}">
                          <a16:creationId xmlns:a16="http://schemas.microsoft.com/office/drawing/2014/main" id="{B324D0B9-99D3-4433-A967-74240F10064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856" name="Group 2855">
                    <a:extLst>
                      <a:ext uri="{FF2B5EF4-FFF2-40B4-BE49-F238E27FC236}">
                        <a16:creationId xmlns:a16="http://schemas.microsoft.com/office/drawing/2014/main" id="{BCDE3DD9-51D8-4C9D-9BF7-38473A371EF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7">
                  <xdr:nvSpPr>
                    <xdr:cNvPr id="2857" name="Rectangle: Rounded Corners 2856">
                      <a:extLst>
                        <a:ext uri="{FF2B5EF4-FFF2-40B4-BE49-F238E27FC236}">
                          <a16:creationId xmlns:a16="http://schemas.microsoft.com/office/drawing/2014/main" id="{F1786CE1-1D55-4503-BF37-EF4206F902C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B5064A-2968-47C8-A493-F87CD74DF3A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7">
                  <xdr:nvSpPr>
                    <xdr:cNvPr id="2858" name="Rectangle: Rounded Corners 2857">
                      <a:extLst>
                        <a:ext uri="{FF2B5EF4-FFF2-40B4-BE49-F238E27FC236}">
                          <a16:creationId xmlns:a16="http://schemas.microsoft.com/office/drawing/2014/main" id="{EA9FFC69-D2DC-4076-AE7E-82485AD859B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745AC33-000D-488F-95B7-009BCD6A3C4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59" name="Rectangle: Rounded Corners 2858">
                      <a:extLst>
                        <a:ext uri="{FF2B5EF4-FFF2-40B4-BE49-F238E27FC236}">
                          <a16:creationId xmlns:a16="http://schemas.microsoft.com/office/drawing/2014/main" id="{EFBBB6B2-99C9-40FA-A60E-A0EEF6AC1DB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851" name="Rectangle: Rounded Corners 2850">
                  <a:extLst>
                    <a:ext uri="{FF2B5EF4-FFF2-40B4-BE49-F238E27FC236}">
                      <a16:creationId xmlns:a16="http://schemas.microsoft.com/office/drawing/2014/main" id="{7408F490-13D2-4297-B778-7D74FF099E0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847" name="Straight Connector 2846">
                <a:extLst>
                  <a:ext uri="{FF2B5EF4-FFF2-40B4-BE49-F238E27FC236}">
                    <a16:creationId xmlns:a16="http://schemas.microsoft.com/office/drawing/2014/main" id="{67339B55-9099-4473-9AF1-23B8A6D1A1D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48" name="Straight Connector 2847">
                <a:extLst>
                  <a:ext uri="{FF2B5EF4-FFF2-40B4-BE49-F238E27FC236}">
                    <a16:creationId xmlns:a16="http://schemas.microsoft.com/office/drawing/2014/main" id="{CC7D0B71-1014-402F-92C9-577FD34C1EF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49" name="Straight Connector 2848">
                <a:extLst>
                  <a:ext uri="{FF2B5EF4-FFF2-40B4-BE49-F238E27FC236}">
                    <a16:creationId xmlns:a16="http://schemas.microsoft.com/office/drawing/2014/main" id="{C6C709F5-C094-476F-AE91-4D4A84C77F8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845" name="Rectangle: Rounded Corners 2844">
              <a:extLst>
                <a:ext uri="{FF2B5EF4-FFF2-40B4-BE49-F238E27FC236}">
                  <a16:creationId xmlns:a16="http://schemas.microsoft.com/office/drawing/2014/main" id="{371378B5-EC71-486C-964D-9E3B0CD7F9E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843" name="Rectangle: Rounded Corners 2842">
            <a:extLst>
              <a:ext uri="{FF2B5EF4-FFF2-40B4-BE49-F238E27FC236}">
                <a16:creationId xmlns:a16="http://schemas.microsoft.com/office/drawing/2014/main" id="{02525880-6AEE-42E5-A58A-B365FC5A03E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94</xdr:row>
      <xdr:rowOff>79367</xdr:rowOff>
    </xdr:from>
    <xdr:to>
      <xdr:col>0</xdr:col>
      <xdr:colOff>8041143</xdr:colOff>
      <xdr:row>94</xdr:row>
      <xdr:rowOff>527410</xdr:rowOff>
    </xdr:to>
    <xdr:grpSp>
      <xdr:nvGrpSpPr>
        <xdr:cNvPr id="2867" name="Group 2866">
          <a:extLst>
            <a:ext uri="{FF2B5EF4-FFF2-40B4-BE49-F238E27FC236}">
              <a16:creationId xmlns:a16="http://schemas.microsoft.com/office/drawing/2014/main" id="{19C6D145-52A8-4D11-AC9D-B5C7D9611E42}"/>
            </a:ext>
          </a:extLst>
        </xdr:cNvPr>
        <xdr:cNvGrpSpPr/>
      </xdr:nvGrpSpPr>
      <xdr:grpSpPr>
        <a:xfrm>
          <a:off x="10947690057" y="502248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868" name="Group 2867">
            <a:extLst>
              <a:ext uri="{FF2B5EF4-FFF2-40B4-BE49-F238E27FC236}">
                <a16:creationId xmlns:a16="http://schemas.microsoft.com/office/drawing/2014/main" id="{46A54EFF-B304-42FC-95F0-46064DB5084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870" name="Group 2869">
              <a:extLst>
                <a:ext uri="{FF2B5EF4-FFF2-40B4-BE49-F238E27FC236}">
                  <a16:creationId xmlns:a16="http://schemas.microsoft.com/office/drawing/2014/main" id="{A30F3EF9-2197-4479-8099-7E04B22F5E9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872" name="Group 2871">
                <a:extLst>
                  <a:ext uri="{FF2B5EF4-FFF2-40B4-BE49-F238E27FC236}">
                    <a16:creationId xmlns:a16="http://schemas.microsoft.com/office/drawing/2014/main" id="{14CC65E8-F653-4B62-8928-67598C0087B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876" name="Group 2875">
                  <a:extLst>
                    <a:ext uri="{FF2B5EF4-FFF2-40B4-BE49-F238E27FC236}">
                      <a16:creationId xmlns:a16="http://schemas.microsoft.com/office/drawing/2014/main" id="{43D4B84F-FF50-475C-985E-9A4AF0FDD7B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878" name="Rectangle: Rounded Corners 2877">
                    <a:extLst>
                      <a:ext uri="{FF2B5EF4-FFF2-40B4-BE49-F238E27FC236}">
                        <a16:creationId xmlns:a16="http://schemas.microsoft.com/office/drawing/2014/main" id="{B6E9516F-8FD0-45BA-81E2-037DA8CBEC6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879" name="Group 2878">
                    <a:extLst>
                      <a:ext uri="{FF2B5EF4-FFF2-40B4-BE49-F238E27FC236}">
                        <a16:creationId xmlns:a16="http://schemas.microsoft.com/office/drawing/2014/main" id="{0AE4F6D6-11F0-49B9-9FC2-206D77861EF5}"/>
                      </a:ext>
                    </a:extLst>
                  </xdr:cNvPr>
                  <xdr:cNvGrpSpPr/>
                </xdr:nvGrpSpPr>
                <xdr:grpSpPr>
                  <a:xfrm>
                    <a:off x="11022733598" y="809933"/>
                    <a:ext cx="1764114" cy="352109"/>
                    <a:chOff x="11022733598" y="787708"/>
                    <a:chExt cx="1764114" cy="352109"/>
                  </a:xfrm>
                </xdr:grpSpPr>
                <xdr:sp macro="" textlink="Data!F88">
                  <xdr:nvSpPr>
                    <xdr:cNvPr id="2889" name="Rectangle: Rounded Corners 2888">
                      <a:extLst>
                        <a:ext uri="{FF2B5EF4-FFF2-40B4-BE49-F238E27FC236}">
                          <a16:creationId xmlns:a16="http://schemas.microsoft.com/office/drawing/2014/main" id="{7E899E64-68E7-48ED-A0CB-1643807D2F15}"/>
                        </a:ext>
                      </a:extLst>
                    </xdr:cNvPr>
                    <xdr:cNvSpPr/>
                  </xdr:nvSpPr>
                  <xdr:spPr>
                    <a:xfrm>
                      <a:off x="11022733598" y="873117"/>
                      <a:ext cx="10432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28574FD-1BA9-4622-BD14-EDF208A8E3E0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21,660,000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90" name="Rectangle: Rounded Corners 2889">
                      <a:extLst>
                        <a:ext uri="{FF2B5EF4-FFF2-40B4-BE49-F238E27FC236}">
                          <a16:creationId xmlns:a16="http://schemas.microsoft.com/office/drawing/2014/main" id="{F7017FAB-69E5-43A6-8423-18080F96582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8">
                  <xdr:nvSpPr>
                    <xdr:cNvPr id="2891" name="Rectangle: Rounded Corners 2890">
                      <a:extLst>
                        <a:ext uri="{FF2B5EF4-FFF2-40B4-BE49-F238E27FC236}">
                          <a16:creationId xmlns:a16="http://schemas.microsoft.com/office/drawing/2014/main" id="{92AAAD21-9590-48EE-A9C9-423881F61C9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BA03D1E-065C-4B7F-8FD0-BDBFF08A456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137-202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92" name="Rectangle: Rounded Corners 2891">
                      <a:extLst>
                        <a:ext uri="{FF2B5EF4-FFF2-40B4-BE49-F238E27FC236}">
                          <a16:creationId xmlns:a16="http://schemas.microsoft.com/office/drawing/2014/main" id="{A5F03C12-4E8C-44FE-9095-E24A45B1314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8">
                <xdr:nvSpPr>
                  <xdr:cNvPr id="2880" name="Rectangle: Rounded Corners 2879">
                    <a:extLst>
                      <a:ext uri="{FF2B5EF4-FFF2-40B4-BE49-F238E27FC236}">
                        <a16:creationId xmlns:a16="http://schemas.microsoft.com/office/drawing/2014/main" id="{F1F5254A-148C-4F2C-8698-5B962822291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8489C2A-54A8-480A-B0EB-7911AB77FC9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لوله ای داخل سنج 50-300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881" name="Group 2880">
                    <a:extLst>
                      <a:ext uri="{FF2B5EF4-FFF2-40B4-BE49-F238E27FC236}">
                        <a16:creationId xmlns:a16="http://schemas.microsoft.com/office/drawing/2014/main" id="{43C87D57-3624-4AA7-90DA-92847E91016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88">
                  <xdr:nvSpPr>
                    <xdr:cNvPr id="2886" name="Rectangle: Rounded Corners 2885">
                      <a:extLst>
                        <a:ext uri="{FF2B5EF4-FFF2-40B4-BE49-F238E27FC236}">
                          <a16:creationId xmlns:a16="http://schemas.microsoft.com/office/drawing/2014/main" id="{526AA118-68BF-490B-9841-9C32EF7BE0D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2BF0894-00AA-41D2-951C-86A15E4ACC7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10,360,000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8">
                  <xdr:nvSpPr>
                    <xdr:cNvPr id="2887" name="Rectangle: Rounded Corners 2886">
                      <a:extLst>
                        <a:ext uri="{FF2B5EF4-FFF2-40B4-BE49-F238E27FC236}">
                          <a16:creationId xmlns:a16="http://schemas.microsoft.com/office/drawing/2014/main" id="{2E5E049E-09C4-4AD0-8084-B005FA12728E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DB959B4-64D7-4F9B-A4F5-2642E122708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3222-300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88" name="Rectangle: Rounded Corners 2887">
                      <a:extLst>
                        <a:ext uri="{FF2B5EF4-FFF2-40B4-BE49-F238E27FC236}">
                          <a16:creationId xmlns:a16="http://schemas.microsoft.com/office/drawing/2014/main" id="{DD52D26F-59A0-4127-B6A1-2957A9EEAF9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882" name="Group 2881">
                    <a:extLst>
                      <a:ext uri="{FF2B5EF4-FFF2-40B4-BE49-F238E27FC236}">
                        <a16:creationId xmlns:a16="http://schemas.microsoft.com/office/drawing/2014/main" id="{A057FDF9-D830-49D9-A1F9-1DBF55C849F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8">
                  <xdr:nvSpPr>
                    <xdr:cNvPr id="2883" name="Rectangle: Rounded Corners 2882">
                      <a:extLst>
                        <a:ext uri="{FF2B5EF4-FFF2-40B4-BE49-F238E27FC236}">
                          <a16:creationId xmlns:a16="http://schemas.microsoft.com/office/drawing/2014/main" id="{6898986F-C322-4198-8D0D-9B30B617232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F1CAA86-78FA-4857-825A-55C54C1BA19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8">
                  <xdr:nvSpPr>
                    <xdr:cNvPr id="2884" name="Rectangle: Rounded Corners 2883">
                      <a:extLst>
                        <a:ext uri="{FF2B5EF4-FFF2-40B4-BE49-F238E27FC236}">
                          <a16:creationId xmlns:a16="http://schemas.microsoft.com/office/drawing/2014/main" id="{74FD0C0B-873B-49C9-BC2E-CBC77F21F5D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DD01D90-EB26-42B9-9E40-27657D61C04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85" name="Rectangle: Rounded Corners 2884">
                      <a:extLst>
                        <a:ext uri="{FF2B5EF4-FFF2-40B4-BE49-F238E27FC236}">
                          <a16:creationId xmlns:a16="http://schemas.microsoft.com/office/drawing/2014/main" id="{FD683022-3899-43CD-8F11-CE1A04AA49E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877" name="Rectangle: Rounded Corners 2876">
                  <a:extLst>
                    <a:ext uri="{FF2B5EF4-FFF2-40B4-BE49-F238E27FC236}">
                      <a16:creationId xmlns:a16="http://schemas.microsoft.com/office/drawing/2014/main" id="{8011BBC2-79CC-4009-859F-8AFC155384C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873" name="Straight Connector 2872">
                <a:extLst>
                  <a:ext uri="{FF2B5EF4-FFF2-40B4-BE49-F238E27FC236}">
                    <a16:creationId xmlns:a16="http://schemas.microsoft.com/office/drawing/2014/main" id="{243019CE-AA29-45A1-B7E9-D067F98385A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74" name="Straight Connector 2873">
                <a:extLst>
                  <a:ext uri="{FF2B5EF4-FFF2-40B4-BE49-F238E27FC236}">
                    <a16:creationId xmlns:a16="http://schemas.microsoft.com/office/drawing/2014/main" id="{9C9A2F15-9438-45CA-B143-B2DE2372BCE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75" name="Straight Connector 2874">
                <a:extLst>
                  <a:ext uri="{FF2B5EF4-FFF2-40B4-BE49-F238E27FC236}">
                    <a16:creationId xmlns:a16="http://schemas.microsoft.com/office/drawing/2014/main" id="{86CE9184-38EB-44FB-A35C-EC6E7BAF4F9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871" name="Rectangle: Rounded Corners 2870">
              <a:extLst>
                <a:ext uri="{FF2B5EF4-FFF2-40B4-BE49-F238E27FC236}">
                  <a16:creationId xmlns:a16="http://schemas.microsoft.com/office/drawing/2014/main" id="{E7FAF9F9-951B-4D63-A54F-2542A9B158B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869" name="Rectangle: Rounded Corners 2868">
            <a:extLst>
              <a:ext uri="{FF2B5EF4-FFF2-40B4-BE49-F238E27FC236}">
                <a16:creationId xmlns:a16="http://schemas.microsoft.com/office/drawing/2014/main" id="{42775585-DEE8-4C76-857B-B3D3FC6E417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95</xdr:row>
      <xdr:rowOff>79367</xdr:rowOff>
    </xdr:from>
    <xdr:to>
      <xdr:col>0</xdr:col>
      <xdr:colOff>8041143</xdr:colOff>
      <xdr:row>95</xdr:row>
      <xdr:rowOff>527410</xdr:rowOff>
    </xdr:to>
    <xdr:grpSp>
      <xdr:nvGrpSpPr>
        <xdr:cNvPr id="2893" name="Group 2892">
          <a:extLst>
            <a:ext uri="{FF2B5EF4-FFF2-40B4-BE49-F238E27FC236}">
              <a16:creationId xmlns:a16="http://schemas.microsoft.com/office/drawing/2014/main" id="{A96766A2-F0EB-43DF-89C5-7E8694C21B4F}"/>
            </a:ext>
          </a:extLst>
        </xdr:cNvPr>
        <xdr:cNvGrpSpPr/>
      </xdr:nvGrpSpPr>
      <xdr:grpSpPr>
        <a:xfrm>
          <a:off x="10947690057" y="507640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894" name="Group 2893">
            <a:extLst>
              <a:ext uri="{FF2B5EF4-FFF2-40B4-BE49-F238E27FC236}">
                <a16:creationId xmlns:a16="http://schemas.microsoft.com/office/drawing/2014/main" id="{C8E27B35-EEE8-4326-8724-B8F16BCAB3E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896" name="Group 2895">
              <a:extLst>
                <a:ext uri="{FF2B5EF4-FFF2-40B4-BE49-F238E27FC236}">
                  <a16:creationId xmlns:a16="http://schemas.microsoft.com/office/drawing/2014/main" id="{3451C6F5-3987-4756-A8A1-1B571EF9951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898" name="Group 2897">
                <a:extLst>
                  <a:ext uri="{FF2B5EF4-FFF2-40B4-BE49-F238E27FC236}">
                    <a16:creationId xmlns:a16="http://schemas.microsoft.com/office/drawing/2014/main" id="{CB2603A9-4D9C-4C50-8266-71FB52417B8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902" name="Group 2901">
                  <a:extLst>
                    <a:ext uri="{FF2B5EF4-FFF2-40B4-BE49-F238E27FC236}">
                      <a16:creationId xmlns:a16="http://schemas.microsoft.com/office/drawing/2014/main" id="{F2E6F898-A63A-48F3-914A-A8186BA84A9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904" name="Rectangle: Rounded Corners 2903">
                    <a:extLst>
                      <a:ext uri="{FF2B5EF4-FFF2-40B4-BE49-F238E27FC236}">
                        <a16:creationId xmlns:a16="http://schemas.microsoft.com/office/drawing/2014/main" id="{42596B00-2CD7-4D61-81B7-A5A73B5B5B1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905" name="Group 2904">
                    <a:extLst>
                      <a:ext uri="{FF2B5EF4-FFF2-40B4-BE49-F238E27FC236}">
                        <a16:creationId xmlns:a16="http://schemas.microsoft.com/office/drawing/2014/main" id="{4802325D-3508-410D-AC40-0A1C4C124940}"/>
                      </a:ext>
                    </a:extLst>
                  </xdr:cNvPr>
                  <xdr:cNvGrpSpPr/>
                </xdr:nvGrpSpPr>
                <xdr:grpSpPr>
                  <a:xfrm>
                    <a:off x="11022733596" y="809933"/>
                    <a:ext cx="1764116" cy="352109"/>
                    <a:chOff x="11022733596" y="787708"/>
                    <a:chExt cx="1764116" cy="352109"/>
                  </a:xfrm>
                </xdr:grpSpPr>
                <xdr:sp macro="" textlink="Data!F89">
                  <xdr:nvSpPr>
                    <xdr:cNvPr id="2915" name="Rectangle: Rounded Corners 2914">
                      <a:extLst>
                        <a:ext uri="{FF2B5EF4-FFF2-40B4-BE49-F238E27FC236}">
                          <a16:creationId xmlns:a16="http://schemas.microsoft.com/office/drawing/2014/main" id="{56CAACA4-1029-4171-A108-3D07992AE353}"/>
                        </a:ext>
                      </a:extLst>
                    </xdr:cNvPr>
                    <xdr:cNvSpPr/>
                  </xdr:nvSpPr>
                  <xdr:spPr>
                    <a:xfrm>
                      <a:off x="11022733596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AC3FE8-759C-4BF3-B1F5-01D99D79BFDA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25,710,000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16" name="Rectangle: Rounded Corners 2915">
                      <a:extLst>
                        <a:ext uri="{FF2B5EF4-FFF2-40B4-BE49-F238E27FC236}">
                          <a16:creationId xmlns:a16="http://schemas.microsoft.com/office/drawing/2014/main" id="{9F3DB76C-C9C3-444D-8FA7-2E803BF5D8D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89">
                  <xdr:nvSpPr>
                    <xdr:cNvPr id="2917" name="Rectangle: Rounded Corners 2916">
                      <a:extLst>
                        <a:ext uri="{FF2B5EF4-FFF2-40B4-BE49-F238E27FC236}">
                          <a16:creationId xmlns:a16="http://schemas.microsoft.com/office/drawing/2014/main" id="{9DA35972-D4A8-45ED-A6C6-772843CCFD7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FF78D1-95A0-4321-A20E-3E28BEBCCD6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137-203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18" name="Rectangle: Rounded Corners 2917">
                      <a:extLst>
                        <a:ext uri="{FF2B5EF4-FFF2-40B4-BE49-F238E27FC236}">
                          <a16:creationId xmlns:a16="http://schemas.microsoft.com/office/drawing/2014/main" id="{E8DFC58E-2747-4AE3-96CE-6A8F7755F60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89">
                <xdr:nvSpPr>
                  <xdr:cNvPr id="2906" name="Rectangle: Rounded Corners 2905">
                    <a:extLst>
                      <a:ext uri="{FF2B5EF4-FFF2-40B4-BE49-F238E27FC236}">
                        <a16:creationId xmlns:a16="http://schemas.microsoft.com/office/drawing/2014/main" id="{D50C9F56-EFA1-4747-A555-DF2CD6458A4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BDB846E-C940-4801-88B4-EB7E4606F1A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لوله ای داخل سنج 50-500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907" name="Group 2906">
                    <a:extLst>
                      <a:ext uri="{FF2B5EF4-FFF2-40B4-BE49-F238E27FC236}">
                        <a16:creationId xmlns:a16="http://schemas.microsoft.com/office/drawing/2014/main" id="{6DC83C25-721B-473D-ADA2-128CD043BD6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89">
                  <xdr:nvSpPr>
                    <xdr:cNvPr id="2912" name="Rectangle: Rounded Corners 2911">
                      <a:extLst>
                        <a:ext uri="{FF2B5EF4-FFF2-40B4-BE49-F238E27FC236}">
                          <a16:creationId xmlns:a16="http://schemas.microsoft.com/office/drawing/2014/main" id="{079D3EC5-4A22-4F4E-88D2-5414898E6EB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5451AE-B709-49F3-AF57-FD42655ABA3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13,780,000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89">
                  <xdr:nvSpPr>
                    <xdr:cNvPr id="2913" name="Rectangle: Rounded Corners 2912">
                      <a:extLst>
                        <a:ext uri="{FF2B5EF4-FFF2-40B4-BE49-F238E27FC236}">
                          <a16:creationId xmlns:a16="http://schemas.microsoft.com/office/drawing/2014/main" id="{59967DE8-B86E-4D51-804B-5F74C769B42C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1A764F8-30F7-496F-AE76-54BA5F03BEA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3222-500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14" name="Rectangle: Rounded Corners 2913">
                      <a:extLst>
                        <a:ext uri="{FF2B5EF4-FFF2-40B4-BE49-F238E27FC236}">
                          <a16:creationId xmlns:a16="http://schemas.microsoft.com/office/drawing/2014/main" id="{4077FE7A-EA9D-42F5-BA1C-D467A9C8EB9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908" name="Group 2907">
                    <a:extLst>
                      <a:ext uri="{FF2B5EF4-FFF2-40B4-BE49-F238E27FC236}">
                        <a16:creationId xmlns:a16="http://schemas.microsoft.com/office/drawing/2014/main" id="{58E733F3-FBD1-41DF-8CB6-E1E612449EF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89">
                  <xdr:nvSpPr>
                    <xdr:cNvPr id="2909" name="Rectangle: Rounded Corners 2908">
                      <a:extLst>
                        <a:ext uri="{FF2B5EF4-FFF2-40B4-BE49-F238E27FC236}">
                          <a16:creationId xmlns:a16="http://schemas.microsoft.com/office/drawing/2014/main" id="{62A25E38-E9CB-4ABA-9BA3-DEBA8E4AD54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63E285-FC0E-4F7D-8E7C-DFB6A107792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89">
                  <xdr:nvSpPr>
                    <xdr:cNvPr id="2910" name="Rectangle: Rounded Corners 2909">
                      <a:extLst>
                        <a:ext uri="{FF2B5EF4-FFF2-40B4-BE49-F238E27FC236}">
                          <a16:creationId xmlns:a16="http://schemas.microsoft.com/office/drawing/2014/main" id="{5641D035-CB54-4C2D-82A6-5CB584E697E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888C3E2-F457-48D9-A653-C4647F3CE74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11" name="Rectangle: Rounded Corners 2910">
                      <a:extLst>
                        <a:ext uri="{FF2B5EF4-FFF2-40B4-BE49-F238E27FC236}">
                          <a16:creationId xmlns:a16="http://schemas.microsoft.com/office/drawing/2014/main" id="{1DCF398B-24E2-42B0-AEE6-4274CEF94B1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903" name="Rectangle: Rounded Corners 2902">
                  <a:extLst>
                    <a:ext uri="{FF2B5EF4-FFF2-40B4-BE49-F238E27FC236}">
                      <a16:creationId xmlns:a16="http://schemas.microsoft.com/office/drawing/2014/main" id="{0A1AF366-ABC4-417C-A846-9702411059F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899" name="Straight Connector 2898">
                <a:extLst>
                  <a:ext uri="{FF2B5EF4-FFF2-40B4-BE49-F238E27FC236}">
                    <a16:creationId xmlns:a16="http://schemas.microsoft.com/office/drawing/2014/main" id="{78B2D2D7-F52C-421C-BF93-01F940A28D4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00" name="Straight Connector 2899">
                <a:extLst>
                  <a:ext uri="{FF2B5EF4-FFF2-40B4-BE49-F238E27FC236}">
                    <a16:creationId xmlns:a16="http://schemas.microsoft.com/office/drawing/2014/main" id="{64C6F87F-9999-46FA-9D42-ED6C2BF5187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01" name="Straight Connector 2900">
                <a:extLst>
                  <a:ext uri="{FF2B5EF4-FFF2-40B4-BE49-F238E27FC236}">
                    <a16:creationId xmlns:a16="http://schemas.microsoft.com/office/drawing/2014/main" id="{49202293-CB57-4A27-B12E-E69C3B90A73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897" name="Rectangle: Rounded Corners 2896">
              <a:extLst>
                <a:ext uri="{FF2B5EF4-FFF2-40B4-BE49-F238E27FC236}">
                  <a16:creationId xmlns:a16="http://schemas.microsoft.com/office/drawing/2014/main" id="{A1D018FC-D38C-4C16-9447-AA1553CECEB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895" name="Rectangle: Rounded Corners 2894">
            <a:extLst>
              <a:ext uri="{FF2B5EF4-FFF2-40B4-BE49-F238E27FC236}">
                <a16:creationId xmlns:a16="http://schemas.microsoft.com/office/drawing/2014/main" id="{067CF448-D9DB-419C-9A26-317EA51862E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96</xdr:row>
      <xdr:rowOff>79367</xdr:rowOff>
    </xdr:from>
    <xdr:to>
      <xdr:col>0</xdr:col>
      <xdr:colOff>8041143</xdr:colOff>
      <xdr:row>96</xdr:row>
      <xdr:rowOff>527410</xdr:rowOff>
    </xdr:to>
    <xdr:grpSp>
      <xdr:nvGrpSpPr>
        <xdr:cNvPr id="2919" name="Group 2918">
          <a:extLst>
            <a:ext uri="{FF2B5EF4-FFF2-40B4-BE49-F238E27FC236}">
              <a16:creationId xmlns:a16="http://schemas.microsoft.com/office/drawing/2014/main" id="{8CF1AA42-E353-4EFD-81CF-EE5971725197}"/>
            </a:ext>
          </a:extLst>
        </xdr:cNvPr>
        <xdr:cNvGrpSpPr/>
      </xdr:nvGrpSpPr>
      <xdr:grpSpPr>
        <a:xfrm>
          <a:off x="10947690057" y="513033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920" name="Group 2919">
            <a:extLst>
              <a:ext uri="{FF2B5EF4-FFF2-40B4-BE49-F238E27FC236}">
                <a16:creationId xmlns:a16="http://schemas.microsoft.com/office/drawing/2014/main" id="{81B4155E-2340-463C-926D-B60DF777856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922" name="Group 2921">
              <a:extLst>
                <a:ext uri="{FF2B5EF4-FFF2-40B4-BE49-F238E27FC236}">
                  <a16:creationId xmlns:a16="http://schemas.microsoft.com/office/drawing/2014/main" id="{7CCC9A09-FD6A-42B1-A919-89CA7C758CA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924" name="Group 2923">
                <a:extLst>
                  <a:ext uri="{FF2B5EF4-FFF2-40B4-BE49-F238E27FC236}">
                    <a16:creationId xmlns:a16="http://schemas.microsoft.com/office/drawing/2014/main" id="{BE932728-3103-45E3-99B7-375501B166E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928" name="Group 2927">
                  <a:extLst>
                    <a:ext uri="{FF2B5EF4-FFF2-40B4-BE49-F238E27FC236}">
                      <a16:creationId xmlns:a16="http://schemas.microsoft.com/office/drawing/2014/main" id="{2EF8A585-1471-4925-9D8D-756116F949F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930" name="Rectangle: Rounded Corners 2929">
                    <a:extLst>
                      <a:ext uri="{FF2B5EF4-FFF2-40B4-BE49-F238E27FC236}">
                        <a16:creationId xmlns:a16="http://schemas.microsoft.com/office/drawing/2014/main" id="{4561A9BF-318F-4A7C-9B05-F686034F296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931" name="Group 2930">
                    <a:extLst>
                      <a:ext uri="{FF2B5EF4-FFF2-40B4-BE49-F238E27FC236}">
                        <a16:creationId xmlns:a16="http://schemas.microsoft.com/office/drawing/2014/main" id="{FFA789D6-4DFF-4A81-80B1-EA40493DE089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90">
                  <xdr:nvSpPr>
                    <xdr:cNvPr id="2941" name="Rectangle: Rounded Corners 2940">
                      <a:extLst>
                        <a:ext uri="{FF2B5EF4-FFF2-40B4-BE49-F238E27FC236}">
                          <a16:creationId xmlns:a16="http://schemas.microsoft.com/office/drawing/2014/main" id="{C5A00A68-8E56-4224-B59C-2BECD30663A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376D5FD-0C18-43F2-9061-3BF670B8523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37,990,000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42" name="Rectangle: Rounded Corners 2941">
                      <a:extLst>
                        <a:ext uri="{FF2B5EF4-FFF2-40B4-BE49-F238E27FC236}">
                          <a16:creationId xmlns:a16="http://schemas.microsoft.com/office/drawing/2014/main" id="{1C9A747C-F5D9-4F84-916A-4C3DBABCA0A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0">
                  <xdr:nvSpPr>
                    <xdr:cNvPr id="2943" name="Rectangle: Rounded Corners 2942">
                      <a:extLst>
                        <a:ext uri="{FF2B5EF4-FFF2-40B4-BE49-F238E27FC236}">
                          <a16:creationId xmlns:a16="http://schemas.microsoft.com/office/drawing/2014/main" id="{960CADD3-B04C-4071-8BC1-810B93AB63F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C43B490-3F3E-4ECF-BE6E-13A6F3D4B24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137-204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44" name="Rectangle: Rounded Corners 2943">
                      <a:extLst>
                        <a:ext uri="{FF2B5EF4-FFF2-40B4-BE49-F238E27FC236}">
                          <a16:creationId xmlns:a16="http://schemas.microsoft.com/office/drawing/2014/main" id="{E7D34B09-FCC2-445B-8911-182669F010C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0">
                <xdr:nvSpPr>
                  <xdr:cNvPr id="2932" name="Rectangle: Rounded Corners 2931">
                    <a:extLst>
                      <a:ext uri="{FF2B5EF4-FFF2-40B4-BE49-F238E27FC236}">
                        <a16:creationId xmlns:a16="http://schemas.microsoft.com/office/drawing/2014/main" id="{0E27068E-3D51-428C-8312-36484E72B21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D7008F2-ACD7-48C0-9A8D-FC4C8BD2B9B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لوله ای داخل سنج 50-1000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933" name="Group 2932">
                    <a:extLst>
                      <a:ext uri="{FF2B5EF4-FFF2-40B4-BE49-F238E27FC236}">
                        <a16:creationId xmlns:a16="http://schemas.microsoft.com/office/drawing/2014/main" id="{7B99E5CC-AF7B-4CFD-9767-94FFC01EC52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90">
                  <xdr:nvSpPr>
                    <xdr:cNvPr id="2938" name="Rectangle: Rounded Corners 2937">
                      <a:extLst>
                        <a:ext uri="{FF2B5EF4-FFF2-40B4-BE49-F238E27FC236}">
                          <a16:creationId xmlns:a16="http://schemas.microsoft.com/office/drawing/2014/main" id="{C579E51B-76A0-499C-AC22-753CD2E5CC5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B08765-DB4F-4DD3-83C8-D4A9B2AFE74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23,530,000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0">
                  <xdr:nvSpPr>
                    <xdr:cNvPr id="2939" name="Rectangle: Rounded Corners 2938">
                      <a:extLst>
                        <a:ext uri="{FF2B5EF4-FFF2-40B4-BE49-F238E27FC236}">
                          <a16:creationId xmlns:a16="http://schemas.microsoft.com/office/drawing/2014/main" id="{67B53504-954B-4154-B6D8-464286C1B60B}"/>
                        </a:ext>
                      </a:extLst>
                    </xdr:cNvPr>
                    <xdr:cNvSpPr/>
                  </xdr:nvSpPr>
                  <xdr:spPr>
                    <a:xfrm>
                      <a:off x="11024025025" y="873117"/>
                      <a:ext cx="83136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B23521-0874-4BE2-A670-31AC7D04B06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3222-1000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40" name="Rectangle: Rounded Corners 2939">
                      <a:extLst>
                        <a:ext uri="{FF2B5EF4-FFF2-40B4-BE49-F238E27FC236}">
                          <a16:creationId xmlns:a16="http://schemas.microsoft.com/office/drawing/2014/main" id="{25974C7C-3C49-40D5-9A76-20D13D5E060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934" name="Group 2933">
                    <a:extLst>
                      <a:ext uri="{FF2B5EF4-FFF2-40B4-BE49-F238E27FC236}">
                        <a16:creationId xmlns:a16="http://schemas.microsoft.com/office/drawing/2014/main" id="{02C0E52C-5924-4127-AB23-861DAB4FC8F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0">
                  <xdr:nvSpPr>
                    <xdr:cNvPr id="2935" name="Rectangle: Rounded Corners 2934">
                      <a:extLst>
                        <a:ext uri="{FF2B5EF4-FFF2-40B4-BE49-F238E27FC236}">
                          <a16:creationId xmlns:a16="http://schemas.microsoft.com/office/drawing/2014/main" id="{12C0625F-5003-429E-8589-742D41592F0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75835D8-6A62-42F3-BF65-036674EDA79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0">
                  <xdr:nvSpPr>
                    <xdr:cNvPr id="2936" name="Rectangle: Rounded Corners 2935">
                      <a:extLst>
                        <a:ext uri="{FF2B5EF4-FFF2-40B4-BE49-F238E27FC236}">
                          <a16:creationId xmlns:a16="http://schemas.microsoft.com/office/drawing/2014/main" id="{6EAAF2E8-A31F-420B-A77C-BFAC2F988DE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ACE7253-21E1-42AD-B9E5-FB36E1379F7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37" name="Rectangle: Rounded Corners 2936">
                      <a:extLst>
                        <a:ext uri="{FF2B5EF4-FFF2-40B4-BE49-F238E27FC236}">
                          <a16:creationId xmlns:a16="http://schemas.microsoft.com/office/drawing/2014/main" id="{35C264D2-CF9B-4368-BE28-1EAD4E79D29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929" name="Rectangle: Rounded Corners 2928">
                  <a:extLst>
                    <a:ext uri="{FF2B5EF4-FFF2-40B4-BE49-F238E27FC236}">
                      <a16:creationId xmlns:a16="http://schemas.microsoft.com/office/drawing/2014/main" id="{7AC7105A-8A7D-410D-9B01-325C0E5F091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925" name="Straight Connector 2924">
                <a:extLst>
                  <a:ext uri="{FF2B5EF4-FFF2-40B4-BE49-F238E27FC236}">
                    <a16:creationId xmlns:a16="http://schemas.microsoft.com/office/drawing/2014/main" id="{4D03D784-920F-4E7D-9F3E-264C5FAA523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26" name="Straight Connector 2925">
                <a:extLst>
                  <a:ext uri="{FF2B5EF4-FFF2-40B4-BE49-F238E27FC236}">
                    <a16:creationId xmlns:a16="http://schemas.microsoft.com/office/drawing/2014/main" id="{90537230-46E5-4779-B0FD-E082C95D675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27" name="Straight Connector 2926">
                <a:extLst>
                  <a:ext uri="{FF2B5EF4-FFF2-40B4-BE49-F238E27FC236}">
                    <a16:creationId xmlns:a16="http://schemas.microsoft.com/office/drawing/2014/main" id="{FC1B86AF-CCA5-4FB2-8026-AA91C284209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923" name="Rectangle: Rounded Corners 2922">
              <a:extLst>
                <a:ext uri="{FF2B5EF4-FFF2-40B4-BE49-F238E27FC236}">
                  <a16:creationId xmlns:a16="http://schemas.microsoft.com/office/drawing/2014/main" id="{25045FDB-9D01-4FF4-B723-493A5029DB2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921" name="Rectangle: Rounded Corners 2920">
            <a:extLst>
              <a:ext uri="{FF2B5EF4-FFF2-40B4-BE49-F238E27FC236}">
                <a16:creationId xmlns:a16="http://schemas.microsoft.com/office/drawing/2014/main" id="{91DF4C62-8963-4A1D-8193-7618CF35D5B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97</xdr:row>
      <xdr:rowOff>79367</xdr:rowOff>
    </xdr:from>
    <xdr:to>
      <xdr:col>0</xdr:col>
      <xdr:colOff>8041143</xdr:colOff>
      <xdr:row>97</xdr:row>
      <xdr:rowOff>527410</xdr:rowOff>
    </xdr:to>
    <xdr:grpSp>
      <xdr:nvGrpSpPr>
        <xdr:cNvPr id="2945" name="Group 2944">
          <a:extLst>
            <a:ext uri="{FF2B5EF4-FFF2-40B4-BE49-F238E27FC236}">
              <a16:creationId xmlns:a16="http://schemas.microsoft.com/office/drawing/2014/main" id="{B79DDA5D-6CF4-4F23-A575-A5601B2A0635}"/>
            </a:ext>
          </a:extLst>
        </xdr:cNvPr>
        <xdr:cNvGrpSpPr/>
      </xdr:nvGrpSpPr>
      <xdr:grpSpPr>
        <a:xfrm>
          <a:off x="10947690057" y="518426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946" name="Group 2945">
            <a:extLst>
              <a:ext uri="{FF2B5EF4-FFF2-40B4-BE49-F238E27FC236}">
                <a16:creationId xmlns:a16="http://schemas.microsoft.com/office/drawing/2014/main" id="{04D72DDA-DF2A-42BE-9A2E-35FB61A67E6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948" name="Group 2947">
              <a:extLst>
                <a:ext uri="{FF2B5EF4-FFF2-40B4-BE49-F238E27FC236}">
                  <a16:creationId xmlns:a16="http://schemas.microsoft.com/office/drawing/2014/main" id="{C2F5125B-13AC-4220-AE21-C15953B7AD9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950" name="Group 2949">
                <a:extLst>
                  <a:ext uri="{FF2B5EF4-FFF2-40B4-BE49-F238E27FC236}">
                    <a16:creationId xmlns:a16="http://schemas.microsoft.com/office/drawing/2014/main" id="{C672F77A-F40E-4AF1-9277-18721F570EB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954" name="Group 2953">
                  <a:extLst>
                    <a:ext uri="{FF2B5EF4-FFF2-40B4-BE49-F238E27FC236}">
                      <a16:creationId xmlns:a16="http://schemas.microsoft.com/office/drawing/2014/main" id="{240E69E6-95D9-4A55-B9DE-F15E359F197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956" name="Rectangle: Rounded Corners 2955">
                    <a:extLst>
                      <a:ext uri="{FF2B5EF4-FFF2-40B4-BE49-F238E27FC236}">
                        <a16:creationId xmlns:a16="http://schemas.microsoft.com/office/drawing/2014/main" id="{CE64D65C-DA81-4409-8213-CDAB3B984BF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957" name="Group 2956">
                    <a:extLst>
                      <a:ext uri="{FF2B5EF4-FFF2-40B4-BE49-F238E27FC236}">
                        <a16:creationId xmlns:a16="http://schemas.microsoft.com/office/drawing/2014/main" id="{CB5DA4C0-5849-4226-B79C-D207925EBB1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91">
                  <xdr:nvSpPr>
                    <xdr:cNvPr id="2967" name="Rectangle: Rounded Corners 2966">
                      <a:extLst>
                        <a:ext uri="{FF2B5EF4-FFF2-40B4-BE49-F238E27FC236}">
                          <a16:creationId xmlns:a16="http://schemas.microsoft.com/office/drawing/2014/main" id="{03C96CB4-EC38-461C-B896-F3BFFF31E041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3DC1D4-356B-4150-BCC2-C6B460DE4FC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48,510,000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68" name="Rectangle: Rounded Corners 2967">
                      <a:extLst>
                        <a:ext uri="{FF2B5EF4-FFF2-40B4-BE49-F238E27FC236}">
                          <a16:creationId xmlns:a16="http://schemas.microsoft.com/office/drawing/2014/main" id="{799ADA64-9C8C-4AF0-B466-C3A339851CA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1">
                  <xdr:nvSpPr>
                    <xdr:cNvPr id="2969" name="Rectangle: Rounded Corners 2968">
                      <a:extLst>
                        <a:ext uri="{FF2B5EF4-FFF2-40B4-BE49-F238E27FC236}">
                          <a16:creationId xmlns:a16="http://schemas.microsoft.com/office/drawing/2014/main" id="{EC7BC81D-E84B-4F2C-9515-7AB9D8C759B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23E7DC-F026-4F82-A5F3-6F2E4FC5C16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137-205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70" name="Rectangle: Rounded Corners 2969">
                      <a:extLst>
                        <a:ext uri="{FF2B5EF4-FFF2-40B4-BE49-F238E27FC236}">
                          <a16:creationId xmlns:a16="http://schemas.microsoft.com/office/drawing/2014/main" id="{01C6BD74-451E-4D6D-BB8F-00E666590DB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1">
                <xdr:nvSpPr>
                  <xdr:cNvPr id="2958" name="Rectangle: Rounded Corners 2957">
                    <a:extLst>
                      <a:ext uri="{FF2B5EF4-FFF2-40B4-BE49-F238E27FC236}">
                        <a16:creationId xmlns:a16="http://schemas.microsoft.com/office/drawing/2014/main" id="{5F719E86-EC48-448E-A036-7413997C519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4EC6A97-537F-4FC1-B8BE-C91047CDB6A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لوله ای داخل سنج 50-1500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959" name="Group 2958">
                    <a:extLst>
                      <a:ext uri="{FF2B5EF4-FFF2-40B4-BE49-F238E27FC236}">
                        <a16:creationId xmlns:a16="http://schemas.microsoft.com/office/drawing/2014/main" id="{118F2940-CD41-4405-975D-BDBA3835B90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801546" cy="341949"/>
                    <a:chOff x="11023087448" y="797868"/>
                    <a:chExt cx="1801546" cy="341949"/>
                  </a:xfrm>
                </xdr:grpSpPr>
                <xdr:sp macro="" textlink="Data!J91">
                  <xdr:nvSpPr>
                    <xdr:cNvPr id="2964" name="Rectangle: Rounded Corners 2963">
                      <a:extLst>
                        <a:ext uri="{FF2B5EF4-FFF2-40B4-BE49-F238E27FC236}">
                          <a16:creationId xmlns:a16="http://schemas.microsoft.com/office/drawing/2014/main" id="{4B18A7C2-54C1-4C38-96ED-3292A0D2B0B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3E407A-D84D-4022-BB72-9FA8078B1F36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33,090,000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1">
                  <xdr:nvSpPr>
                    <xdr:cNvPr id="2965" name="Rectangle: Rounded Corners 2964">
                      <a:extLst>
                        <a:ext uri="{FF2B5EF4-FFF2-40B4-BE49-F238E27FC236}">
                          <a16:creationId xmlns:a16="http://schemas.microsoft.com/office/drawing/2014/main" id="{A1A9589F-24FF-4107-B35D-1D4DC3583F82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8162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D84837F-72B9-42B8-BE77-3BFDC57F92A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3222-1500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66" name="Rectangle: Rounded Corners 2965">
                      <a:extLst>
                        <a:ext uri="{FF2B5EF4-FFF2-40B4-BE49-F238E27FC236}">
                          <a16:creationId xmlns:a16="http://schemas.microsoft.com/office/drawing/2014/main" id="{5310DCAC-A8C5-4024-BEB1-4DA2C9EC72C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960" name="Group 2959">
                    <a:extLst>
                      <a:ext uri="{FF2B5EF4-FFF2-40B4-BE49-F238E27FC236}">
                        <a16:creationId xmlns:a16="http://schemas.microsoft.com/office/drawing/2014/main" id="{F71B3E03-DE80-4AA1-8A63-D633DC7F06B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1">
                  <xdr:nvSpPr>
                    <xdr:cNvPr id="2961" name="Rectangle: Rounded Corners 2960">
                      <a:extLst>
                        <a:ext uri="{FF2B5EF4-FFF2-40B4-BE49-F238E27FC236}">
                          <a16:creationId xmlns:a16="http://schemas.microsoft.com/office/drawing/2014/main" id="{235282AE-C705-4570-86C6-6E624F8E28F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DBBB9C-1D82-4A94-84F2-46D7A3755A8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1">
                  <xdr:nvSpPr>
                    <xdr:cNvPr id="2962" name="Rectangle: Rounded Corners 2961">
                      <a:extLst>
                        <a:ext uri="{FF2B5EF4-FFF2-40B4-BE49-F238E27FC236}">
                          <a16:creationId xmlns:a16="http://schemas.microsoft.com/office/drawing/2014/main" id="{3351A0E6-3920-413E-9ED8-FCC5C60236C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E06F005-5A37-4DE5-88F3-E85FD88FEEA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63" name="Rectangle: Rounded Corners 2962">
                      <a:extLst>
                        <a:ext uri="{FF2B5EF4-FFF2-40B4-BE49-F238E27FC236}">
                          <a16:creationId xmlns:a16="http://schemas.microsoft.com/office/drawing/2014/main" id="{CD865884-8B54-44CF-B6AF-02A7E1E7A3D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955" name="Rectangle: Rounded Corners 2954">
                  <a:extLst>
                    <a:ext uri="{FF2B5EF4-FFF2-40B4-BE49-F238E27FC236}">
                      <a16:creationId xmlns:a16="http://schemas.microsoft.com/office/drawing/2014/main" id="{8E0FB56C-8DB8-4916-A915-D5AECF8F033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951" name="Straight Connector 2950">
                <a:extLst>
                  <a:ext uri="{FF2B5EF4-FFF2-40B4-BE49-F238E27FC236}">
                    <a16:creationId xmlns:a16="http://schemas.microsoft.com/office/drawing/2014/main" id="{971D46BA-2CC3-463C-8079-F2BFB8DCA18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52" name="Straight Connector 2951">
                <a:extLst>
                  <a:ext uri="{FF2B5EF4-FFF2-40B4-BE49-F238E27FC236}">
                    <a16:creationId xmlns:a16="http://schemas.microsoft.com/office/drawing/2014/main" id="{7F8AB25E-211F-4E0B-AE4B-2F041CEFC0E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53" name="Straight Connector 2952">
                <a:extLst>
                  <a:ext uri="{FF2B5EF4-FFF2-40B4-BE49-F238E27FC236}">
                    <a16:creationId xmlns:a16="http://schemas.microsoft.com/office/drawing/2014/main" id="{F30AB56C-7D06-4F55-A783-7C76D975C65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949" name="Rectangle: Rounded Corners 2948">
              <a:extLst>
                <a:ext uri="{FF2B5EF4-FFF2-40B4-BE49-F238E27FC236}">
                  <a16:creationId xmlns:a16="http://schemas.microsoft.com/office/drawing/2014/main" id="{720839D2-6429-4EE4-9A6E-C16C3A70C45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947" name="Rectangle: Rounded Corners 2946">
            <a:extLst>
              <a:ext uri="{FF2B5EF4-FFF2-40B4-BE49-F238E27FC236}">
                <a16:creationId xmlns:a16="http://schemas.microsoft.com/office/drawing/2014/main" id="{BE463CAE-DA30-4C14-B2A2-F35B88C8DDD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99</xdr:row>
      <xdr:rowOff>79367</xdr:rowOff>
    </xdr:from>
    <xdr:to>
      <xdr:col>0</xdr:col>
      <xdr:colOff>8041143</xdr:colOff>
      <xdr:row>99</xdr:row>
      <xdr:rowOff>527410</xdr:rowOff>
    </xdr:to>
    <xdr:grpSp>
      <xdr:nvGrpSpPr>
        <xdr:cNvPr id="2971" name="Group 2970">
          <a:extLst>
            <a:ext uri="{FF2B5EF4-FFF2-40B4-BE49-F238E27FC236}">
              <a16:creationId xmlns:a16="http://schemas.microsoft.com/office/drawing/2014/main" id="{BEAACC4D-079B-49BA-A2F7-29215A4F095A}"/>
            </a:ext>
          </a:extLst>
        </xdr:cNvPr>
        <xdr:cNvGrpSpPr/>
      </xdr:nvGrpSpPr>
      <xdr:grpSpPr>
        <a:xfrm>
          <a:off x="10947690057" y="529211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972" name="Group 2971">
            <a:extLst>
              <a:ext uri="{FF2B5EF4-FFF2-40B4-BE49-F238E27FC236}">
                <a16:creationId xmlns:a16="http://schemas.microsoft.com/office/drawing/2014/main" id="{CB38ECC7-5426-4310-B38F-6E494677521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974" name="Group 2973">
              <a:extLst>
                <a:ext uri="{FF2B5EF4-FFF2-40B4-BE49-F238E27FC236}">
                  <a16:creationId xmlns:a16="http://schemas.microsoft.com/office/drawing/2014/main" id="{1E701BC2-BF9E-40F4-9212-DC8BF95F920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976" name="Group 2975">
                <a:extLst>
                  <a:ext uri="{FF2B5EF4-FFF2-40B4-BE49-F238E27FC236}">
                    <a16:creationId xmlns:a16="http://schemas.microsoft.com/office/drawing/2014/main" id="{8305A534-E4FC-4FAA-B34E-421162C7C37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980" name="Group 2979">
                  <a:extLst>
                    <a:ext uri="{FF2B5EF4-FFF2-40B4-BE49-F238E27FC236}">
                      <a16:creationId xmlns:a16="http://schemas.microsoft.com/office/drawing/2014/main" id="{16AE2661-D899-413B-924B-804CF938A66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982" name="Rectangle: Rounded Corners 2981">
                    <a:extLst>
                      <a:ext uri="{FF2B5EF4-FFF2-40B4-BE49-F238E27FC236}">
                        <a16:creationId xmlns:a16="http://schemas.microsoft.com/office/drawing/2014/main" id="{98F8EE11-D82E-45B8-8F01-0921C1D2C2C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983" name="Group 2982">
                    <a:extLst>
                      <a:ext uri="{FF2B5EF4-FFF2-40B4-BE49-F238E27FC236}">
                        <a16:creationId xmlns:a16="http://schemas.microsoft.com/office/drawing/2014/main" id="{2B7F2244-E083-4BD1-AB4E-296DAF198814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92">
                  <xdr:nvSpPr>
                    <xdr:cNvPr id="2993" name="Rectangle: Rounded Corners 2992">
                      <a:extLst>
                        <a:ext uri="{FF2B5EF4-FFF2-40B4-BE49-F238E27FC236}">
                          <a16:creationId xmlns:a16="http://schemas.microsoft.com/office/drawing/2014/main" id="{91DFE700-C6D4-46D3-94F2-52B661139448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6D43C4E-A482-4A31-9C2C-7FF29C4555D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94" name="Rectangle: Rounded Corners 2993">
                      <a:extLst>
                        <a:ext uri="{FF2B5EF4-FFF2-40B4-BE49-F238E27FC236}">
                          <a16:creationId xmlns:a16="http://schemas.microsoft.com/office/drawing/2014/main" id="{5BBD438A-CC27-4407-AC17-053EA29A51A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2">
                  <xdr:nvSpPr>
                    <xdr:cNvPr id="2995" name="Rectangle: Rounded Corners 2994">
                      <a:extLst>
                        <a:ext uri="{FF2B5EF4-FFF2-40B4-BE49-F238E27FC236}">
                          <a16:creationId xmlns:a16="http://schemas.microsoft.com/office/drawing/2014/main" id="{9674A1AA-29A7-4BAC-9A3D-EDCB8103527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F2B491-3223-4D09-BB34-8AEEDECEC92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193-111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96" name="Rectangle: Rounded Corners 2995">
                      <a:extLst>
                        <a:ext uri="{FF2B5EF4-FFF2-40B4-BE49-F238E27FC236}">
                          <a16:creationId xmlns:a16="http://schemas.microsoft.com/office/drawing/2014/main" id="{489308CB-5A27-4EEB-8175-ED12F1DC116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2">
                <xdr:nvSpPr>
                  <xdr:cNvPr id="2984" name="Rectangle: Rounded Corners 2983">
                    <a:extLst>
                      <a:ext uri="{FF2B5EF4-FFF2-40B4-BE49-F238E27FC236}">
                        <a16:creationId xmlns:a16="http://schemas.microsoft.com/office/drawing/2014/main" id="{0E49ECC6-64AC-49CD-ADB4-028DA348627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759A1DA-6690-404B-93FA-04B34F445FD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کنتور دار 0-25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985" name="Group 2984">
                    <a:extLst>
                      <a:ext uri="{FF2B5EF4-FFF2-40B4-BE49-F238E27FC236}">
                        <a16:creationId xmlns:a16="http://schemas.microsoft.com/office/drawing/2014/main" id="{B5D8DF7D-C2EB-4E91-90D6-27155AEA3B8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92">
                  <xdr:nvSpPr>
                    <xdr:cNvPr id="2990" name="Rectangle: Rounded Corners 2989">
                      <a:extLst>
                        <a:ext uri="{FF2B5EF4-FFF2-40B4-BE49-F238E27FC236}">
                          <a16:creationId xmlns:a16="http://schemas.microsoft.com/office/drawing/2014/main" id="{93FE1C32-0BE4-4D50-98AF-6C1DFE0A0BD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0F1CC76-5842-482F-962E-C35178FF1CC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4,430,000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2">
                  <xdr:nvSpPr>
                    <xdr:cNvPr id="2991" name="Rectangle: Rounded Corners 2990">
                      <a:extLst>
                        <a:ext uri="{FF2B5EF4-FFF2-40B4-BE49-F238E27FC236}">
                          <a16:creationId xmlns:a16="http://schemas.microsoft.com/office/drawing/2014/main" id="{169DD9CC-2FDB-4319-868A-3595274513DA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50CE19-AE5A-404B-B05B-F88F5F524AE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3400-25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92" name="Rectangle: Rounded Corners 2991">
                      <a:extLst>
                        <a:ext uri="{FF2B5EF4-FFF2-40B4-BE49-F238E27FC236}">
                          <a16:creationId xmlns:a16="http://schemas.microsoft.com/office/drawing/2014/main" id="{D2851DA3-27CE-4E9C-9E26-4D857835246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986" name="Group 2985">
                    <a:extLst>
                      <a:ext uri="{FF2B5EF4-FFF2-40B4-BE49-F238E27FC236}">
                        <a16:creationId xmlns:a16="http://schemas.microsoft.com/office/drawing/2014/main" id="{3C66CACC-570A-4DAD-B941-77DBDC65250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2">
                  <xdr:nvSpPr>
                    <xdr:cNvPr id="2987" name="Rectangle: Rounded Corners 2986">
                      <a:extLst>
                        <a:ext uri="{FF2B5EF4-FFF2-40B4-BE49-F238E27FC236}">
                          <a16:creationId xmlns:a16="http://schemas.microsoft.com/office/drawing/2014/main" id="{DF650FBB-ED97-418B-BD7A-10642E60B7B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C3AB93E-B260-496E-9E50-087719220A7E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2">
                  <xdr:nvSpPr>
                    <xdr:cNvPr id="2988" name="Rectangle: Rounded Corners 2987">
                      <a:extLst>
                        <a:ext uri="{FF2B5EF4-FFF2-40B4-BE49-F238E27FC236}">
                          <a16:creationId xmlns:a16="http://schemas.microsoft.com/office/drawing/2014/main" id="{7D4980BE-AB17-41AA-9F8D-2EA8CBE78B9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F756A74-ED46-4E9A-A3FA-2D859CABE1B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989" name="Rectangle: Rounded Corners 2988">
                      <a:extLst>
                        <a:ext uri="{FF2B5EF4-FFF2-40B4-BE49-F238E27FC236}">
                          <a16:creationId xmlns:a16="http://schemas.microsoft.com/office/drawing/2014/main" id="{C3B5B422-0125-483E-833A-A6FC4C16C4C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981" name="Rectangle: Rounded Corners 2980">
                  <a:extLst>
                    <a:ext uri="{FF2B5EF4-FFF2-40B4-BE49-F238E27FC236}">
                      <a16:creationId xmlns:a16="http://schemas.microsoft.com/office/drawing/2014/main" id="{2DD9C7D4-7CC1-4E5C-88B3-9DD01F59833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977" name="Straight Connector 2976">
                <a:extLst>
                  <a:ext uri="{FF2B5EF4-FFF2-40B4-BE49-F238E27FC236}">
                    <a16:creationId xmlns:a16="http://schemas.microsoft.com/office/drawing/2014/main" id="{918096B3-5C03-44E0-A82D-6F6C8E2D6ED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78" name="Straight Connector 2977">
                <a:extLst>
                  <a:ext uri="{FF2B5EF4-FFF2-40B4-BE49-F238E27FC236}">
                    <a16:creationId xmlns:a16="http://schemas.microsoft.com/office/drawing/2014/main" id="{790CCC8E-3689-4C7F-918E-6271CA1CE15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79" name="Straight Connector 2978">
                <a:extLst>
                  <a:ext uri="{FF2B5EF4-FFF2-40B4-BE49-F238E27FC236}">
                    <a16:creationId xmlns:a16="http://schemas.microsoft.com/office/drawing/2014/main" id="{AE9133E8-FC1C-4989-8E89-44BE3188915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975" name="Rectangle: Rounded Corners 2974">
              <a:extLst>
                <a:ext uri="{FF2B5EF4-FFF2-40B4-BE49-F238E27FC236}">
                  <a16:creationId xmlns:a16="http://schemas.microsoft.com/office/drawing/2014/main" id="{89DDCEF4-3B81-49E6-8F26-0CD5AFE0118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973" name="Rectangle: Rounded Corners 2972">
            <a:extLst>
              <a:ext uri="{FF2B5EF4-FFF2-40B4-BE49-F238E27FC236}">
                <a16:creationId xmlns:a16="http://schemas.microsoft.com/office/drawing/2014/main" id="{19619C44-E56F-42FC-9BF1-B5566A7BD11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100</xdr:row>
      <xdr:rowOff>79367</xdr:rowOff>
    </xdr:from>
    <xdr:to>
      <xdr:col>0</xdr:col>
      <xdr:colOff>8041143</xdr:colOff>
      <xdr:row>100</xdr:row>
      <xdr:rowOff>527410</xdr:rowOff>
    </xdr:to>
    <xdr:grpSp>
      <xdr:nvGrpSpPr>
        <xdr:cNvPr id="2997" name="Group 2996">
          <a:extLst>
            <a:ext uri="{FF2B5EF4-FFF2-40B4-BE49-F238E27FC236}">
              <a16:creationId xmlns:a16="http://schemas.microsoft.com/office/drawing/2014/main" id="{5E61A7EF-D34A-450E-8EDB-4628D7928656}"/>
            </a:ext>
          </a:extLst>
        </xdr:cNvPr>
        <xdr:cNvGrpSpPr/>
      </xdr:nvGrpSpPr>
      <xdr:grpSpPr>
        <a:xfrm>
          <a:off x="10947690057" y="534603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998" name="Group 2997">
            <a:extLst>
              <a:ext uri="{FF2B5EF4-FFF2-40B4-BE49-F238E27FC236}">
                <a16:creationId xmlns:a16="http://schemas.microsoft.com/office/drawing/2014/main" id="{0013D388-D136-4088-A538-D91173C50D8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000" name="Group 2999">
              <a:extLst>
                <a:ext uri="{FF2B5EF4-FFF2-40B4-BE49-F238E27FC236}">
                  <a16:creationId xmlns:a16="http://schemas.microsoft.com/office/drawing/2014/main" id="{622434BA-9555-47E0-87AE-E0E34306F00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002" name="Group 3001">
                <a:extLst>
                  <a:ext uri="{FF2B5EF4-FFF2-40B4-BE49-F238E27FC236}">
                    <a16:creationId xmlns:a16="http://schemas.microsoft.com/office/drawing/2014/main" id="{0D9C1DDA-8A23-4D9B-9CA9-FB1C4FF014C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006" name="Group 3005">
                  <a:extLst>
                    <a:ext uri="{FF2B5EF4-FFF2-40B4-BE49-F238E27FC236}">
                      <a16:creationId xmlns:a16="http://schemas.microsoft.com/office/drawing/2014/main" id="{98C2113F-17D3-4C99-BD06-37FF7EF8FFE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008" name="Rectangle: Rounded Corners 3007">
                    <a:extLst>
                      <a:ext uri="{FF2B5EF4-FFF2-40B4-BE49-F238E27FC236}">
                        <a16:creationId xmlns:a16="http://schemas.microsoft.com/office/drawing/2014/main" id="{DA0D1711-42B7-44E1-9A92-E01F65C974A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009" name="Group 3008">
                    <a:extLst>
                      <a:ext uri="{FF2B5EF4-FFF2-40B4-BE49-F238E27FC236}">
                        <a16:creationId xmlns:a16="http://schemas.microsoft.com/office/drawing/2014/main" id="{456E4F14-0A76-44DF-B424-AACD01705B8D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93">
                  <xdr:nvSpPr>
                    <xdr:cNvPr id="3019" name="Rectangle: Rounded Corners 3018">
                      <a:extLst>
                        <a:ext uri="{FF2B5EF4-FFF2-40B4-BE49-F238E27FC236}">
                          <a16:creationId xmlns:a16="http://schemas.microsoft.com/office/drawing/2014/main" id="{04DD80DB-DC3E-4F0C-92E6-9808E886D6A8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83F939C-3D79-4BDC-9AA4-2E00EA0237A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7,830,000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20" name="Rectangle: Rounded Corners 3019">
                      <a:extLst>
                        <a:ext uri="{FF2B5EF4-FFF2-40B4-BE49-F238E27FC236}">
                          <a16:creationId xmlns:a16="http://schemas.microsoft.com/office/drawing/2014/main" id="{015F16D0-7AF1-4025-97FD-E7D7C4BD067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3">
                  <xdr:nvSpPr>
                    <xdr:cNvPr id="3021" name="Rectangle: Rounded Corners 3020">
                      <a:extLst>
                        <a:ext uri="{FF2B5EF4-FFF2-40B4-BE49-F238E27FC236}">
                          <a16:creationId xmlns:a16="http://schemas.microsoft.com/office/drawing/2014/main" id="{B5909D04-9128-4FDF-AADE-F8710F7787A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B8016BC-878F-448B-9FEE-9C4AA9B0B8B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115-215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22" name="Rectangle: Rounded Corners 3021">
                      <a:extLst>
                        <a:ext uri="{FF2B5EF4-FFF2-40B4-BE49-F238E27FC236}">
                          <a16:creationId xmlns:a16="http://schemas.microsoft.com/office/drawing/2014/main" id="{0FC2FD0D-28AD-4D32-AFC1-6B7B053AFAA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3">
                <xdr:nvSpPr>
                  <xdr:cNvPr id="3010" name="Rectangle: Rounded Corners 3009">
                    <a:extLst>
                      <a:ext uri="{FF2B5EF4-FFF2-40B4-BE49-F238E27FC236}">
                        <a16:creationId xmlns:a16="http://schemas.microsoft.com/office/drawing/2014/main" id="{C5133C18-6DBC-447E-B3E4-56E2D6DD9A8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8FC6007-A510-4E34-ADCD-B4B64FEAD10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ورنیه ساده دو سر کروی 0-25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011" name="Group 3010">
                    <a:extLst>
                      <a:ext uri="{FF2B5EF4-FFF2-40B4-BE49-F238E27FC236}">
                        <a16:creationId xmlns:a16="http://schemas.microsoft.com/office/drawing/2014/main" id="{695A96F8-054B-488F-A666-A526E4634D2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93">
                  <xdr:nvSpPr>
                    <xdr:cNvPr id="3016" name="Rectangle: Rounded Corners 3015">
                      <a:extLst>
                        <a:ext uri="{FF2B5EF4-FFF2-40B4-BE49-F238E27FC236}">
                          <a16:creationId xmlns:a16="http://schemas.microsoft.com/office/drawing/2014/main" id="{54CE4050-99E1-4E5B-9CB3-E9328BBB6E7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5AD33C3-833B-4AAB-9FC9-588B591A6AC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3,440,000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3">
                  <xdr:nvSpPr>
                    <xdr:cNvPr id="3017" name="Rectangle: Rounded Corners 3016">
                      <a:extLst>
                        <a:ext uri="{FF2B5EF4-FFF2-40B4-BE49-F238E27FC236}">
                          <a16:creationId xmlns:a16="http://schemas.microsoft.com/office/drawing/2014/main" id="{882638E3-A45B-4DDE-BAD5-2B9965B349CF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7175B6-02D3-46EA-A78D-3F0EB88D5BBF}" type="TxLink">
                        <a:rPr lang="en-US" sz="8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3260-25SA</a:t>
                      </a:fld>
                      <a:endParaRPr lang="en-US" sz="6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18" name="Rectangle: Rounded Corners 3017">
                      <a:extLst>
                        <a:ext uri="{FF2B5EF4-FFF2-40B4-BE49-F238E27FC236}">
                          <a16:creationId xmlns:a16="http://schemas.microsoft.com/office/drawing/2014/main" id="{161035E5-127D-4F7A-9D73-115A4FE94E8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012" name="Group 3011">
                    <a:extLst>
                      <a:ext uri="{FF2B5EF4-FFF2-40B4-BE49-F238E27FC236}">
                        <a16:creationId xmlns:a16="http://schemas.microsoft.com/office/drawing/2014/main" id="{A4E189C4-25DC-4462-9137-6F433B55041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3">
                  <xdr:nvSpPr>
                    <xdr:cNvPr id="3013" name="Rectangle: Rounded Corners 3012">
                      <a:extLst>
                        <a:ext uri="{FF2B5EF4-FFF2-40B4-BE49-F238E27FC236}">
                          <a16:creationId xmlns:a16="http://schemas.microsoft.com/office/drawing/2014/main" id="{E351F8F3-02B8-4F91-B414-4BAFA2988BD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AD79BE-5827-4876-A33B-EDDC43D2009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3">
                  <xdr:nvSpPr>
                    <xdr:cNvPr id="3014" name="Rectangle: Rounded Corners 3013">
                      <a:extLst>
                        <a:ext uri="{FF2B5EF4-FFF2-40B4-BE49-F238E27FC236}">
                          <a16:creationId xmlns:a16="http://schemas.microsoft.com/office/drawing/2014/main" id="{0FD86248-429E-4B03-AC23-77ACDB8D59F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40B5D8C-FB4C-4CEA-B0B4-F81D90A475E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15" name="Rectangle: Rounded Corners 3014">
                      <a:extLst>
                        <a:ext uri="{FF2B5EF4-FFF2-40B4-BE49-F238E27FC236}">
                          <a16:creationId xmlns:a16="http://schemas.microsoft.com/office/drawing/2014/main" id="{B4CC8F7B-53A6-4DB9-9BE7-99405F89400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007" name="Rectangle: Rounded Corners 3006">
                  <a:extLst>
                    <a:ext uri="{FF2B5EF4-FFF2-40B4-BE49-F238E27FC236}">
                      <a16:creationId xmlns:a16="http://schemas.microsoft.com/office/drawing/2014/main" id="{87A90A86-462B-4274-9928-CBAFAFF4BC5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003" name="Straight Connector 3002">
                <a:extLst>
                  <a:ext uri="{FF2B5EF4-FFF2-40B4-BE49-F238E27FC236}">
                    <a16:creationId xmlns:a16="http://schemas.microsoft.com/office/drawing/2014/main" id="{4A886CA1-7CFD-4054-9B2A-418F16FB06B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04" name="Straight Connector 3003">
                <a:extLst>
                  <a:ext uri="{FF2B5EF4-FFF2-40B4-BE49-F238E27FC236}">
                    <a16:creationId xmlns:a16="http://schemas.microsoft.com/office/drawing/2014/main" id="{1D68057F-62D6-4C76-B63F-45428845BB3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05" name="Straight Connector 3004">
                <a:extLst>
                  <a:ext uri="{FF2B5EF4-FFF2-40B4-BE49-F238E27FC236}">
                    <a16:creationId xmlns:a16="http://schemas.microsoft.com/office/drawing/2014/main" id="{DEA74C8E-B949-400F-8AF4-200BFD053D2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001" name="Rectangle: Rounded Corners 3000">
              <a:extLst>
                <a:ext uri="{FF2B5EF4-FFF2-40B4-BE49-F238E27FC236}">
                  <a16:creationId xmlns:a16="http://schemas.microsoft.com/office/drawing/2014/main" id="{8B2EA386-1F9A-41F9-ACD1-58B8FB90011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999" name="Rectangle: Rounded Corners 2998">
            <a:extLst>
              <a:ext uri="{FF2B5EF4-FFF2-40B4-BE49-F238E27FC236}">
                <a16:creationId xmlns:a16="http://schemas.microsoft.com/office/drawing/2014/main" id="{45CF044D-10AE-46C9-B41D-5C5FA455FD5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101</xdr:row>
      <xdr:rowOff>79367</xdr:rowOff>
    </xdr:from>
    <xdr:to>
      <xdr:col>0</xdr:col>
      <xdr:colOff>8041143</xdr:colOff>
      <xdr:row>101</xdr:row>
      <xdr:rowOff>527410</xdr:rowOff>
    </xdr:to>
    <xdr:grpSp>
      <xdr:nvGrpSpPr>
        <xdr:cNvPr id="3023" name="Group 3022">
          <a:extLst>
            <a:ext uri="{FF2B5EF4-FFF2-40B4-BE49-F238E27FC236}">
              <a16:creationId xmlns:a16="http://schemas.microsoft.com/office/drawing/2014/main" id="{41124A7A-BEDA-4050-ACA5-107C33B873D9}"/>
            </a:ext>
          </a:extLst>
        </xdr:cNvPr>
        <xdr:cNvGrpSpPr/>
      </xdr:nvGrpSpPr>
      <xdr:grpSpPr>
        <a:xfrm>
          <a:off x="10947690057" y="539996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024" name="Group 3023">
            <a:extLst>
              <a:ext uri="{FF2B5EF4-FFF2-40B4-BE49-F238E27FC236}">
                <a16:creationId xmlns:a16="http://schemas.microsoft.com/office/drawing/2014/main" id="{32E57AFE-93D5-4F47-8DEF-B3FF4D0FDD4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026" name="Group 3025">
              <a:extLst>
                <a:ext uri="{FF2B5EF4-FFF2-40B4-BE49-F238E27FC236}">
                  <a16:creationId xmlns:a16="http://schemas.microsoft.com/office/drawing/2014/main" id="{FFD71DE2-6AE7-4EB6-BEB7-59E6320DE4C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028" name="Group 3027">
                <a:extLst>
                  <a:ext uri="{FF2B5EF4-FFF2-40B4-BE49-F238E27FC236}">
                    <a16:creationId xmlns:a16="http://schemas.microsoft.com/office/drawing/2014/main" id="{D50D847D-D46C-41B8-85F7-627ADF00868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032" name="Group 3031">
                  <a:extLst>
                    <a:ext uri="{FF2B5EF4-FFF2-40B4-BE49-F238E27FC236}">
                      <a16:creationId xmlns:a16="http://schemas.microsoft.com/office/drawing/2014/main" id="{EB3B4B27-0ED7-4496-A1BF-6A6D50A4E63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034" name="Rectangle: Rounded Corners 3033">
                    <a:extLst>
                      <a:ext uri="{FF2B5EF4-FFF2-40B4-BE49-F238E27FC236}">
                        <a16:creationId xmlns:a16="http://schemas.microsoft.com/office/drawing/2014/main" id="{C747287F-0A45-4B4A-96F4-248A3EDBC7B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035" name="Group 3034">
                    <a:extLst>
                      <a:ext uri="{FF2B5EF4-FFF2-40B4-BE49-F238E27FC236}">
                        <a16:creationId xmlns:a16="http://schemas.microsoft.com/office/drawing/2014/main" id="{8D7840D5-20F7-4251-B956-51C5C3ACD383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94">
                  <xdr:nvSpPr>
                    <xdr:cNvPr id="3045" name="Rectangle: Rounded Corners 3044">
                      <a:extLst>
                        <a:ext uri="{FF2B5EF4-FFF2-40B4-BE49-F238E27FC236}">
                          <a16:creationId xmlns:a16="http://schemas.microsoft.com/office/drawing/2014/main" id="{A7386D36-3876-48E9-ABFF-0F10158A3BAF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D8BF96-E3BC-4DAE-AD18-8ECCD6A7A9BD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46" name="Rectangle: Rounded Corners 3045">
                      <a:extLst>
                        <a:ext uri="{FF2B5EF4-FFF2-40B4-BE49-F238E27FC236}">
                          <a16:creationId xmlns:a16="http://schemas.microsoft.com/office/drawing/2014/main" id="{9C96BE5B-F652-465D-A1C8-9FB58A8703F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6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4">
                  <xdr:nvSpPr>
                    <xdr:cNvPr id="3047" name="Rectangle: Rounded Corners 3046">
                      <a:extLst>
                        <a:ext uri="{FF2B5EF4-FFF2-40B4-BE49-F238E27FC236}">
                          <a16:creationId xmlns:a16="http://schemas.microsoft.com/office/drawing/2014/main" id="{254D75C3-F0C6-4F57-9994-660D08BD838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8BBA460-74BB-47A7-A717-4FA6D419E96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395-271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48" name="Rectangle: Rounded Corners 3047">
                      <a:extLst>
                        <a:ext uri="{FF2B5EF4-FFF2-40B4-BE49-F238E27FC236}">
                          <a16:creationId xmlns:a16="http://schemas.microsoft.com/office/drawing/2014/main" id="{BC35C320-BA35-4F53-8E0F-C283A5A6959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4">
                <xdr:nvSpPr>
                  <xdr:cNvPr id="3036" name="Rectangle: Rounded Corners 3035">
                    <a:extLst>
                      <a:ext uri="{FF2B5EF4-FFF2-40B4-BE49-F238E27FC236}">
                        <a16:creationId xmlns:a16="http://schemas.microsoft.com/office/drawing/2014/main" id="{DCEC5E94-AF33-4B0F-927C-782BD238CC1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04BDAEB-D0FE-4F66-A15D-3E5D08175A6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دو سر کروی 0-25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037" name="Group 3036">
                    <a:extLst>
                      <a:ext uri="{FF2B5EF4-FFF2-40B4-BE49-F238E27FC236}">
                        <a16:creationId xmlns:a16="http://schemas.microsoft.com/office/drawing/2014/main" id="{959031E4-01D9-4F0E-BACC-7C1F05971AC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94">
                  <xdr:nvSpPr>
                    <xdr:cNvPr id="3042" name="Rectangle: Rounded Corners 3041">
                      <a:extLst>
                        <a:ext uri="{FF2B5EF4-FFF2-40B4-BE49-F238E27FC236}">
                          <a16:creationId xmlns:a16="http://schemas.microsoft.com/office/drawing/2014/main" id="{DEEB3B72-4EC5-4290-903A-28A850D8B0B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886072-FED6-4224-9B30-4C8B8151BF79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4">
                  <xdr:nvSpPr>
                    <xdr:cNvPr id="3043" name="Rectangle: Rounded Corners 3042">
                      <a:extLst>
                        <a:ext uri="{FF2B5EF4-FFF2-40B4-BE49-F238E27FC236}">
                          <a16:creationId xmlns:a16="http://schemas.microsoft.com/office/drawing/2014/main" id="{B5EAEAAF-4BCF-4209-9F45-EE66B245B22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7C9111F-1CB3-40E9-8248-9D5C4DB1BDD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44" name="Rectangle: Rounded Corners 3043">
                      <a:extLst>
                        <a:ext uri="{FF2B5EF4-FFF2-40B4-BE49-F238E27FC236}">
                          <a16:creationId xmlns:a16="http://schemas.microsoft.com/office/drawing/2014/main" id="{DFA6F9A1-0575-4F6E-9363-14951FE4292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038" name="Group 3037">
                    <a:extLst>
                      <a:ext uri="{FF2B5EF4-FFF2-40B4-BE49-F238E27FC236}">
                        <a16:creationId xmlns:a16="http://schemas.microsoft.com/office/drawing/2014/main" id="{4E80108D-A13C-42E0-BE5E-E01D33251D3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4">
                  <xdr:nvSpPr>
                    <xdr:cNvPr id="3039" name="Rectangle: Rounded Corners 3038">
                      <a:extLst>
                        <a:ext uri="{FF2B5EF4-FFF2-40B4-BE49-F238E27FC236}">
                          <a16:creationId xmlns:a16="http://schemas.microsoft.com/office/drawing/2014/main" id="{966C61CF-2BCB-446D-95F5-E600F0CEB6C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EE4C162-FF40-4193-9B38-083FE2A01B9C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4">
                  <xdr:nvSpPr>
                    <xdr:cNvPr id="3040" name="Rectangle: Rounded Corners 3039">
                      <a:extLst>
                        <a:ext uri="{FF2B5EF4-FFF2-40B4-BE49-F238E27FC236}">
                          <a16:creationId xmlns:a16="http://schemas.microsoft.com/office/drawing/2014/main" id="{C2AE7C31-A04A-4081-AD5D-584DBD20C55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F470527-9A74-43FA-B80B-BA60B38E8BF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41" name="Rectangle: Rounded Corners 3040">
                      <a:extLst>
                        <a:ext uri="{FF2B5EF4-FFF2-40B4-BE49-F238E27FC236}">
                          <a16:creationId xmlns:a16="http://schemas.microsoft.com/office/drawing/2014/main" id="{97C3CF6E-FA28-4216-80B4-68ECD44B222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033" name="Rectangle: Rounded Corners 3032">
                  <a:extLst>
                    <a:ext uri="{FF2B5EF4-FFF2-40B4-BE49-F238E27FC236}">
                      <a16:creationId xmlns:a16="http://schemas.microsoft.com/office/drawing/2014/main" id="{88C127DB-E080-4D07-8AAD-AD1AC58B335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029" name="Straight Connector 3028">
                <a:extLst>
                  <a:ext uri="{FF2B5EF4-FFF2-40B4-BE49-F238E27FC236}">
                    <a16:creationId xmlns:a16="http://schemas.microsoft.com/office/drawing/2014/main" id="{E921A388-70A4-4979-B8A0-78A182137E7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30" name="Straight Connector 3029">
                <a:extLst>
                  <a:ext uri="{FF2B5EF4-FFF2-40B4-BE49-F238E27FC236}">
                    <a16:creationId xmlns:a16="http://schemas.microsoft.com/office/drawing/2014/main" id="{2E39E52A-FBA7-4B24-8E21-CDFC5676B21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31" name="Straight Connector 3030">
                <a:extLst>
                  <a:ext uri="{FF2B5EF4-FFF2-40B4-BE49-F238E27FC236}">
                    <a16:creationId xmlns:a16="http://schemas.microsoft.com/office/drawing/2014/main" id="{42D29EA7-BC60-4B4A-80A8-D9B4ED327FF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027" name="Rectangle: Rounded Corners 3026">
              <a:extLst>
                <a:ext uri="{FF2B5EF4-FFF2-40B4-BE49-F238E27FC236}">
                  <a16:creationId xmlns:a16="http://schemas.microsoft.com/office/drawing/2014/main" id="{4BCA54E0-6377-4EF1-BBCF-E6191B79716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025" name="Rectangle: Rounded Corners 3024">
            <a:extLst>
              <a:ext uri="{FF2B5EF4-FFF2-40B4-BE49-F238E27FC236}">
                <a16:creationId xmlns:a16="http://schemas.microsoft.com/office/drawing/2014/main" id="{D01CD873-EDD9-49E7-9B05-ABB5CDBC8FF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102</xdr:row>
      <xdr:rowOff>79367</xdr:rowOff>
    </xdr:from>
    <xdr:to>
      <xdr:col>0</xdr:col>
      <xdr:colOff>8041143</xdr:colOff>
      <xdr:row>102</xdr:row>
      <xdr:rowOff>527410</xdr:rowOff>
    </xdr:to>
    <xdr:grpSp>
      <xdr:nvGrpSpPr>
        <xdr:cNvPr id="3049" name="Group 3048">
          <a:extLst>
            <a:ext uri="{FF2B5EF4-FFF2-40B4-BE49-F238E27FC236}">
              <a16:creationId xmlns:a16="http://schemas.microsoft.com/office/drawing/2014/main" id="{460FD05B-889E-4A3E-A454-18833F037AA7}"/>
            </a:ext>
          </a:extLst>
        </xdr:cNvPr>
        <xdr:cNvGrpSpPr/>
      </xdr:nvGrpSpPr>
      <xdr:grpSpPr>
        <a:xfrm>
          <a:off x="10947690057" y="545389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050" name="Group 3049">
            <a:extLst>
              <a:ext uri="{FF2B5EF4-FFF2-40B4-BE49-F238E27FC236}">
                <a16:creationId xmlns:a16="http://schemas.microsoft.com/office/drawing/2014/main" id="{C91C89EF-AFE3-4821-BBDD-88AFCAC6C35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052" name="Group 3051">
              <a:extLst>
                <a:ext uri="{FF2B5EF4-FFF2-40B4-BE49-F238E27FC236}">
                  <a16:creationId xmlns:a16="http://schemas.microsoft.com/office/drawing/2014/main" id="{9CD2FBA3-328A-4BB6-8A23-8C2EFAF99A2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054" name="Group 3053">
                <a:extLst>
                  <a:ext uri="{FF2B5EF4-FFF2-40B4-BE49-F238E27FC236}">
                    <a16:creationId xmlns:a16="http://schemas.microsoft.com/office/drawing/2014/main" id="{2DFF676B-C0F9-4168-9B43-C43787D345A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058" name="Group 3057">
                  <a:extLst>
                    <a:ext uri="{FF2B5EF4-FFF2-40B4-BE49-F238E27FC236}">
                      <a16:creationId xmlns:a16="http://schemas.microsoft.com/office/drawing/2014/main" id="{B2977DFF-009E-4A91-ADC6-D8D3B0209F9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060" name="Rectangle: Rounded Corners 3059">
                    <a:extLst>
                      <a:ext uri="{FF2B5EF4-FFF2-40B4-BE49-F238E27FC236}">
                        <a16:creationId xmlns:a16="http://schemas.microsoft.com/office/drawing/2014/main" id="{C2958E46-184B-4835-B8F0-3AEE0C67120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061" name="Group 3060">
                    <a:extLst>
                      <a:ext uri="{FF2B5EF4-FFF2-40B4-BE49-F238E27FC236}">
                        <a16:creationId xmlns:a16="http://schemas.microsoft.com/office/drawing/2014/main" id="{A7EEDAA4-6CC5-4237-9AE8-7B8848B5E1D5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95">
                  <xdr:nvSpPr>
                    <xdr:cNvPr id="3071" name="Rectangle: Rounded Corners 3070">
                      <a:extLst>
                        <a:ext uri="{FF2B5EF4-FFF2-40B4-BE49-F238E27FC236}">
                          <a16:creationId xmlns:a16="http://schemas.microsoft.com/office/drawing/2014/main" id="{3F3D56C8-98FC-4D44-92A1-B959438FC3AC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3C17F4-3A7F-40E7-B7A2-3B13D7CBF7F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72" name="Rectangle: Rounded Corners 3071">
                      <a:extLst>
                        <a:ext uri="{FF2B5EF4-FFF2-40B4-BE49-F238E27FC236}">
                          <a16:creationId xmlns:a16="http://schemas.microsoft.com/office/drawing/2014/main" id="{D85FF423-7FC5-494D-AE8D-B8D6A5CA1D8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5">
                  <xdr:nvSpPr>
                    <xdr:cNvPr id="3073" name="Rectangle: Rounded Corners 3072">
                      <a:extLst>
                        <a:ext uri="{FF2B5EF4-FFF2-40B4-BE49-F238E27FC236}">
                          <a16:creationId xmlns:a16="http://schemas.microsoft.com/office/drawing/2014/main" id="{0EB721E1-8ECC-4DF5-8D89-5539754B1E8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9957F0-18AE-4F7C-9918-F631CBBA144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112-153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74" name="Rectangle: Rounded Corners 3073">
                      <a:extLst>
                        <a:ext uri="{FF2B5EF4-FFF2-40B4-BE49-F238E27FC236}">
                          <a16:creationId xmlns:a16="http://schemas.microsoft.com/office/drawing/2014/main" id="{7DF10633-F096-42F9-84B8-F5F4EF45B86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5">
                <xdr:nvSpPr>
                  <xdr:cNvPr id="3062" name="Rectangle: Rounded Corners 3061">
                    <a:extLst>
                      <a:ext uri="{FF2B5EF4-FFF2-40B4-BE49-F238E27FC236}">
                        <a16:creationId xmlns:a16="http://schemas.microsoft.com/office/drawing/2014/main" id="{28D254A2-663A-4933-A37E-9F993F5FD32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F7B6334-9E3B-48B5-9111-330B630CF42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پوینت سر سوزنی 0-25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063" name="Group 3062">
                    <a:extLst>
                      <a:ext uri="{FF2B5EF4-FFF2-40B4-BE49-F238E27FC236}">
                        <a16:creationId xmlns:a16="http://schemas.microsoft.com/office/drawing/2014/main" id="{53C289D8-C152-4573-926D-E6D4A71A280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95">
                  <xdr:nvSpPr>
                    <xdr:cNvPr id="3068" name="Rectangle: Rounded Corners 3067">
                      <a:extLst>
                        <a:ext uri="{FF2B5EF4-FFF2-40B4-BE49-F238E27FC236}">
                          <a16:creationId xmlns:a16="http://schemas.microsoft.com/office/drawing/2014/main" id="{82E389E2-0691-457A-B363-10871ED72A2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39B7425-FF2B-468E-81E7-9256202E348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6,110,000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5">
                  <xdr:nvSpPr>
                    <xdr:cNvPr id="3069" name="Rectangle: Rounded Corners 3068">
                      <a:extLst>
                        <a:ext uri="{FF2B5EF4-FFF2-40B4-BE49-F238E27FC236}">
                          <a16:creationId xmlns:a16="http://schemas.microsoft.com/office/drawing/2014/main" id="{0537A6A5-B484-4F40-93FC-7161A4041F59}"/>
                        </a:ext>
                      </a:extLst>
                    </xdr:cNvPr>
                    <xdr:cNvSpPr/>
                  </xdr:nvSpPr>
                  <xdr:spPr>
                    <a:xfrm>
                      <a:off x="11024016874" y="873117"/>
                      <a:ext cx="8395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7AB58C4-D241-4129-BDE5-64DD1F7AC46F}" type="TxLink">
                        <a:rPr lang="en-US" sz="8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3230-25BA</a:t>
                      </a:fld>
                      <a:endParaRPr lang="en-US" sz="6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70" name="Rectangle: Rounded Corners 3069">
                      <a:extLst>
                        <a:ext uri="{FF2B5EF4-FFF2-40B4-BE49-F238E27FC236}">
                          <a16:creationId xmlns:a16="http://schemas.microsoft.com/office/drawing/2014/main" id="{7852B93F-82A0-4F54-A455-C5D837B8D25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064" name="Group 3063">
                    <a:extLst>
                      <a:ext uri="{FF2B5EF4-FFF2-40B4-BE49-F238E27FC236}">
                        <a16:creationId xmlns:a16="http://schemas.microsoft.com/office/drawing/2014/main" id="{14D6AB61-B6F0-4376-95B8-5ABFEA88E65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5">
                  <xdr:nvSpPr>
                    <xdr:cNvPr id="3065" name="Rectangle: Rounded Corners 3064">
                      <a:extLst>
                        <a:ext uri="{FF2B5EF4-FFF2-40B4-BE49-F238E27FC236}">
                          <a16:creationId xmlns:a16="http://schemas.microsoft.com/office/drawing/2014/main" id="{BA152E2B-C5E8-4232-9A78-DB3465B6BE2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F53748-8D20-414A-A708-3D02F61A88D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5">
                  <xdr:nvSpPr>
                    <xdr:cNvPr id="3066" name="Rectangle: Rounded Corners 3065">
                      <a:extLst>
                        <a:ext uri="{FF2B5EF4-FFF2-40B4-BE49-F238E27FC236}">
                          <a16:creationId xmlns:a16="http://schemas.microsoft.com/office/drawing/2014/main" id="{779609C9-0563-486E-9D91-D9E4719CCCB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35EC86F-1029-45E9-8ADD-44BDD6D5BA3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67" name="Rectangle: Rounded Corners 3066">
                      <a:extLst>
                        <a:ext uri="{FF2B5EF4-FFF2-40B4-BE49-F238E27FC236}">
                          <a16:creationId xmlns:a16="http://schemas.microsoft.com/office/drawing/2014/main" id="{FC66CB8B-9191-4DF4-9627-0BAAC5AB413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059" name="Rectangle: Rounded Corners 3058">
                  <a:extLst>
                    <a:ext uri="{FF2B5EF4-FFF2-40B4-BE49-F238E27FC236}">
                      <a16:creationId xmlns:a16="http://schemas.microsoft.com/office/drawing/2014/main" id="{007B1D18-84DE-423C-A4DA-7FE48924499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055" name="Straight Connector 3054">
                <a:extLst>
                  <a:ext uri="{FF2B5EF4-FFF2-40B4-BE49-F238E27FC236}">
                    <a16:creationId xmlns:a16="http://schemas.microsoft.com/office/drawing/2014/main" id="{C8ED235E-E396-446F-ADFC-751FFAFBE1F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56" name="Straight Connector 3055">
                <a:extLst>
                  <a:ext uri="{FF2B5EF4-FFF2-40B4-BE49-F238E27FC236}">
                    <a16:creationId xmlns:a16="http://schemas.microsoft.com/office/drawing/2014/main" id="{79C25999-D870-4EEE-8F1C-CE7A628F045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57" name="Straight Connector 3056">
                <a:extLst>
                  <a:ext uri="{FF2B5EF4-FFF2-40B4-BE49-F238E27FC236}">
                    <a16:creationId xmlns:a16="http://schemas.microsoft.com/office/drawing/2014/main" id="{D0D0B8C9-62AF-49DD-80F9-15040E2C1A1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053" name="Rectangle: Rounded Corners 3052">
              <a:extLst>
                <a:ext uri="{FF2B5EF4-FFF2-40B4-BE49-F238E27FC236}">
                  <a16:creationId xmlns:a16="http://schemas.microsoft.com/office/drawing/2014/main" id="{6F973506-93C4-4CC9-A152-6FC4431FE74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051" name="Rectangle: Rounded Corners 3050">
            <a:extLst>
              <a:ext uri="{FF2B5EF4-FFF2-40B4-BE49-F238E27FC236}">
                <a16:creationId xmlns:a16="http://schemas.microsoft.com/office/drawing/2014/main" id="{93B24666-54C8-4EEB-8081-0016114F36C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103</xdr:row>
      <xdr:rowOff>79367</xdr:rowOff>
    </xdr:from>
    <xdr:to>
      <xdr:col>0</xdr:col>
      <xdr:colOff>8041143</xdr:colOff>
      <xdr:row>103</xdr:row>
      <xdr:rowOff>527410</xdr:rowOff>
    </xdr:to>
    <xdr:grpSp>
      <xdr:nvGrpSpPr>
        <xdr:cNvPr id="3075" name="Group 3074">
          <a:extLst>
            <a:ext uri="{FF2B5EF4-FFF2-40B4-BE49-F238E27FC236}">
              <a16:creationId xmlns:a16="http://schemas.microsoft.com/office/drawing/2014/main" id="{9E67B4E6-DF70-468D-9EA3-5FB94FB0120A}"/>
            </a:ext>
          </a:extLst>
        </xdr:cNvPr>
        <xdr:cNvGrpSpPr/>
      </xdr:nvGrpSpPr>
      <xdr:grpSpPr>
        <a:xfrm>
          <a:off x="10947690057" y="550781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076" name="Group 3075">
            <a:extLst>
              <a:ext uri="{FF2B5EF4-FFF2-40B4-BE49-F238E27FC236}">
                <a16:creationId xmlns:a16="http://schemas.microsoft.com/office/drawing/2014/main" id="{A29F8EBA-B3BB-4C42-B007-9FAD889A6FB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078" name="Group 3077">
              <a:extLst>
                <a:ext uri="{FF2B5EF4-FFF2-40B4-BE49-F238E27FC236}">
                  <a16:creationId xmlns:a16="http://schemas.microsoft.com/office/drawing/2014/main" id="{95A79A33-B01B-4985-BB1D-D1383221DB9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080" name="Group 3079">
                <a:extLst>
                  <a:ext uri="{FF2B5EF4-FFF2-40B4-BE49-F238E27FC236}">
                    <a16:creationId xmlns:a16="http://schemas.microsoft.com/office/drawing/2014/main" id="{4501781C-6FE6-4BD3-838C-1D0FAA3CED4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084" name="Group 3083">
                  <a:extLst>
                    <a:ext uri="{FF2B5EF4-FFF2-40B4-BE49-F238E27FC236}">
                      <a16:creationId xmlns:a16="http://schemas.microsoft.com/office/drawing/2014/main" id="{085E560C-A2B4-4E56-8D7C-1E17F356E2E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086" name="Rectangle: Rounded Corners 3085">
                    <a:extLst>
                      <a:ext uri="{FF2B5EF4-FFF2-40B4-BE49-F238E27FC236}">
                        <a16:creationId xmlns:a16="http://schemas.microsoft.com/office/drawing/2014/main" id="{C35C5407-3F1D-4178-AEA2-CA8D2BA4656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087" name="Group 3086">
                    <a:extLst>
                      <a:ext uri="{FF2B5EF4-FFF2-40B4-BE49-F238E27FC236}">
                        <a16:creationId xmlns:a16="http://schemas.microsoft.com/office/drawing/2014/main" id="{D892BD57-BE27-45C1-AC1C-EB97F9888577}"/>
                      </a:ext>
                    </a:extLst>
                  </xdr:cNvPr>
                  <xdr:cNvGrpSpPr/>
                </xdr:nvGrpSpPr>
                <xdr:grpSpPr>
                  <a:xfrm>
                    <a:off x="11022749896" y="809933"/>
                    <a:ext cx="1747816" cy="352109"/>
                    <a:chOff x="11022749896" y="787708"/>
                    <a:chExt cx="1747816" cy="352109"/>
                  </a:xfrm>
                </xdr:grpSpPr>
                <xdr:sp macro="" textlink="Data!F96">
                  <xdr:nvSpPr>
                    <xdr:cNvPr id="3097" name="Rectangle: Rounded Corners 3096">
                      <a:extLst>
                        <a:ext uri="{FF2B5EF4-FFF2-40B4-BE49-F238E27FC236}">
                          <a16:creationId xmlns:a16="http://schemas.microsoft.com/office/drawing/2014/main" id="{EB6D5F60-AD03-4080-8D89-711A664BB979}"/>
                        </a:ext>
                      </a:extLst>
                    </xdr:cNvPr>
                    <xdr:cNvSpPr/>
                  </xdr:nvSpPr>
                  <xdr:spPr>
                    <a:xfrm>
                      <a:off x="11022749896" y="873117"/>
                      <a:ext cx="10106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A63E05-915C-4D8C-8EA5-7173B151FA2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26,320,000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98" name="Rectangle: Rounded Corners 3097">
                      <a:extLst>
                        <a:ext uri="{FF2B5EF4-FFF2-40B4-BE49-F238E27FC236}">
                          <a16:creationId xmlns:a16="http://schemas.microsoft.com/office/drawing/2014/main" id="{34C9EEF8-FBD5-4A77-89C6-0FBD5BF50CD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6">
                  <xdr:nvSpPr>
                    <xdr:cNvPr id="3099" name="Rectangle: Rounded Corners 3098">
                      <a:extLst>
                        <a:ext uri="{FF2B5EF4-FFF2-40B4-BE49-F238E27FC236}">
                          <a16:creationId xmlns:a16="http://schemas.microsoft.com/office/drawing/2014/main" id="{514FBE83-5270-42D0-AFAE-D5769BFDFDC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3204F4-B97C-4250-9BF4-5812D0B866D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112-167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00" name="Rectangle: Rounded Corners 3099">
                      <a:extLst>
                        <a:ext uri="{FF2B5EF4-FFF2-40B4-BE49-F238E27FC236}">
                          <a16:creationId xmlns:a16="http://schemas.microsoft.com/office/drawing/2014/main" id="{10AE6EE1-B3FD-44F6-8DA2-C3098A97CF3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6">
                <xdr:nvSpPr>
                  <xdr:cNvPr id="3088" name="Rectangle: Rounded Corners 3087">
                    <a:extLst>
                      <a:ext uri="{FF2B5EF4-FFF2-40B4-BE49-F238E27FC236}">
                        <a16:creationId xmlns:a16="http://schemas.microsoft.com/office/drawing/2014/main" id="{E523E78F-0B5E-4BD1-B608-1B501B4B7A3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BBE77FD-D000-4D82-8675-187F0A560E8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پوینت سر سوزنی 50-75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089" name="Group 3088">
                    <a:extLst>
                      <a:ext uri="{FF2B5EF4-FFF2-40B4-BE49-F238E27FC236}">
                        <a16:creationId xmlns:a16="http://schemas.microsoft.com/office/drawing/2014/main" id="{7A954497-5BAB-45E4-8C7A-1AEAC412778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0040" cy="341949"/>
                    <a:chOff x="11023087448" y="797868"/>
                    <a:chExt cx="1720040" cy="341949"/>
                  </a:xfrm>
                </xdr:grpSpPr>
                <xdr:sp macro="" textlink="Data!J96">
                  <xdr:nvSpPr>
                    <xdr:cNvPr id="3094" name="Rectangle: Rounded Corners 3093">
                      <a:extLst>
                        <a:ext uri="{FF2B5EF4-FFF2-40B4-BE49-F238E27FC236}">
                          <a16:creationId xmlns:a16="http://schemas.microsoft.com/office/drawing/2014/main" id="{FF4E950F-E9FB-4820-BB5A-9350333DEE4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85FFB9-C60D-442D-AB76-FC05F8A7A84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6">
                  <xdr:nvSpPr>
                    <xdr:cNvPr id="3095" name="Rectangle: Rounded Corners 3094">
                      <a:extLst>
                        <a:ext uri="{FF2B5EF4-FFF2-40B4-BE49-F238E27FC236}">
                          <a16:creationId xmlns:a16="http://schemas.microsoft.com/office/drawing/2014/main" id="{20C875D5-31F6-4682-BB7A-3A27BAF531D5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46B5D7-4D4B-4C8C-8697-4210A16E931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96" name="Rectangle: Rounded Corners 3095">
                      <a:extLst>
                        <a:ext uri="{FF2B5EF4-FFF2-40B4-BE49-F238E27FC236}">
                          <a16:creationId xmlns:a16="http://schemas.microsoft.com/office/drawing/2014/main" id="{F38D200C-4341-46A1-96FC-B484E164BD4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090" name="Group 3089">
                    <a:extLst>
                      <a:ext uri="{FF2B5EF4-FFF2-40B4-BE49-F238E27FC236}">
                        <a16:creationId xmlns:a16="http://schemas.microsoft.com/office/drawing/2014/main" id="{0493B2CB-5327-48EA-9FEB-4CF1A73E617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6">
                  <xdr:nvSpPr>
                    <xdr:cNvPr id="3091" name="Rectangle: Rounded Corners 3090">
                      <a:extLst>
                        <a:ext uri="{FF2B5EF4-FFF2-40B4-BE49-F238E27FC236}">
                          <a16:creationId xmlns:a16="http://schemas.microsoft.com/office/drawing/2014/main" id="{F9B816D1-927F-4E48-9CE7-AC13D7E3487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2240B6C-17EB-400D-9748-86214DBB2E4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6">
                  <xdr:nvSpPr>
                    <xdr:cNvPr id="3092" name="Rectangle: Rounded Corners 3091">
                      <a:extLst>
                        <a:ext uri="{FF2B5EF4-FFF2-40B4-BE49-F238E27FC236}">
                          <a16:creationId xmlns:a16="http://schemas.microsoft.com/office/drawing/2014/main" id="{AF31EEAF-7842-4B9E-A588-4064AB36671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EADE9F6-553F-4AA1-B0CE-5E3111977DB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93" name="Rectangle: Rounded Corners 3092">
                      <a:extLst>
                        <a:ext uri="{FF2B5EF4-FFF2-40B4-BE49-F238E27FC236}">
                          <a16:creationId xmlns:a16="http://schemas.microsoft.com/office/drawing/2014/main" id="{0B8BCB5D-DB98-461D-AE4E-E7D8A770FE3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085" name="Rectangle: Rounded Corners 3084">
                  <a:extLst>
                    <a:ext uri="{FF2B5EF4-FFF2-40B4-BE49-F238E27FC236}">
                      <a16:creationId xmlns:a16="http://schemas.microsoft.com/office/drawing/2014/main" id="{6F1D86E7-21B1-4B14-A368-F5A4C674185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081" name="Straight Connector 3080">
                <a:extLst>
                  <a:ext uri="{FF2B5EF4-FFF2-40B4-BE49-F238E27FC236}">
                    <a16:creationId xmlns:a16="http://schemas.microsoft.com/office/drawing/2014/main" id="{B42EA6D2-358B-4A42-8FBF-2B7A3EE055F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82" name="Straight Connector 3081">
                <a:extLst>
                  <a:ext uri="{FF2B5EF4-FFF2-40B4-BE49-F238E27FC236}">
                    <a16:creationId xmlns:a16="http://schemas.microsoft.com/office/drawing/2014/main" id="{899F435B-2394-46BC-B5DB-DB46130C992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83" name="Straight Connector 3082">
                <a:extLst>
                  <a:ext uri="{FF2B5EF4-FFF2-40B4-BE49-F238E27FC236}">
                    <a16:creationId xmlns:a16="http://schemas.microsoft.com/office/drawing/2014/main" id="{4CAE3DAC-F351-4264-9F1F-F582535864D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079" name="Rectangle: Rounded Corners 3078">
              <a:extLst>
                <a:ext uri="{FF2B5EF4-FFF2-40B4-BE49-F238E27FC236}">
                  <a16:creationId xmlns:a16="http://schemas.microsoft.com/office/drawing/2014/main" id="{B4972F49-DB37-410C-B977-39EB23227C5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077" name="Rectangle: Rounded Corners 3076">
            <a:extLst>
              <a:ext uri="{FF2B5EF4-FFF2-40B4-BE49-F238E27FC236}">
                <a16:creationId xmlns:a16="http://schemas.microsoft.com/office/drawing/2014/main" id="{96F92AC3-475A-47F7-A73B-0F066D01528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104</xdr:row>
      <xdr:rowOff>79367</xdr:rowOff>
    </xdr:from>
    <xdr:to>
      <xdr:col>0</xdr:col>
      <xdr:colOff>8041143</xdr:colOff>
      <xdr:row>104</xdr:row>
      <xdr:rowOff>527410</xdr:rowOff>
    </xdr:to>
    <xdr:grpSp>
      <xdr:nvGrpSpPr>
        <xdr:cNvPr id="3101" name="Group 3100">
          <a:extLst>
            <a:ext uri="{FF2B5EF4-FFF2-40B4-BE49-F238E27FC236}">
              <a16:creationId xmlns:a16="http://schemas.microsoft.com/office/drawing/2014/main" id="{DFFBF91A-4901-421E-B7F9-A2DBBA608AC6}"/>
            </a:ext>
          </a:extLst>
        </xdr:cNvPr>
        <xdr:cNvGrpSpPr/>
      </xdr:nvGrpSpPr>
      <xdr:grpSpPr>
        <a:xfrm>
          <a:off x="10947690057" y="556174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102" name="Group 3101">
            <a:extLst>
              <a:ext uri="{FF2B5EF4-FFF2-40B4-BE49-F238E27FC236}">
                <a16:creationId xmlns:a16="http://schemas.microsoft.com/office/drawing/2014/main" id="{430B4127-FFC1-4D67-B6D9-C296A39121E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104" name="Group 3103">
              <a:extLst>
                <a:ext uri="{FF2B5EF4-FFF2-40B4-BE49-F238E27FC236}">
                  <a16:creationId xmlns:a16="http://schemas.microsoft.com/office/drawing/2014/main" id="{D9A9A487-2876-43C8-80D0-453F675403B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106" name="Group 3105">
                <a:extLst>
                  <a:ext uri="{FF2B5EF4-FFF2-40B4-BE49-F238E27FC236}">
                    <a16:creationId xmlns:a16="http://schemas.microsoft.com/office/drawing/2014/main" id="{F0C86CF2-2CED-4C00-A005-34ED2477E68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110" name="Group 3109">
                  <a:extLst>
                    <a:ext uri="{FF2B5EF4-FFF2-40B4-BE49-F238E27FC236}">
                      <a16:creationId xmlns:a16="http://schemas.microsoft.com/office/drawing/2014/main" id="{F4B09A4D-DCC7-4181-BACF-283385D9059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112" name="Rectangle: Rounded Corners 3111">
                    <a:extLst>
                      <a:ext uri="{FF2B5EF4-FFF2-40B4-BE49-F238E27FC236}">
                        <a16:creationId xmlns:a16="http://schemas.microsoft.com/office/drawing/2014/main" id="{28E2083D-F3FD-45B5-9BA0-1DD1C526FE6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113" name="Group 3112">
                    <a:extLst>
                      <a:ext uri="{FF2B5EF4-FFF2-40B4-BE49-F238E27FC236}">
                        <a16:creationId xmlns:a16="http://schemas.microsoft.com/office/drawing/2014/main" id="{50873826-D7AA-48AE-BB7F-C97A6A69E07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97">
                  <xdr:nvSpPr>
                    <xdr:cNvPr id="3123" name="Rectangle: Rounded Corners 3122">
                      <a:extLst>
                        <a:ext uri="{FF2B5EF4-FFF2-40B4-BE49-F238E27FC236}">
                          <a16:creationId xmlns:a16="http://schemas.microsoft.com/office/drawing/2014/main" id="{AB287BE1-B0CA-4F9B-B793-7430341D254D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3D4C167-4F91-486D-AC10-F8EBFAF0E2AD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5,750,000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24" name="Rectangle: Rounded Corners 3123">
                      <a:extLst>
                        <a:ext uri="{FF2B5EF4-FFF2-40B4-BE49-F238E27FC236}">
                          <a16:creationId xmlns:a16="http://schemas.microsoft.com/office/drawing/2014/main" id="{FE19FAC8-5AA8-47C8-8F49-6D7C7809A23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7">
                  <xdr:nvSpPr>
                    <xdr:cNvPr id="3125" name="Rectangle: Rounded Corners 3124">
                      <a:extLst>
                        <a:ext uri="{FF2B5EF4-FFF2-40B4-BE49-F238E27FC236}">
                          <a16:creationId xmlns:a16="http://schemas.microsoft.com/office/drawing/2014/main" id="{12FE87DD-8787-45C4-BF8E-61E567B989B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CB923AF-E843-4346-BCA3-B483CCEADFC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103-177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26" name="Rectangle: Rounded Corners 3125">
                      <a:extLst>
                        <a:ext uri="{FF2B5EF4-FFF2-40B4-BE49-F238E27FC236}">
                          <a16:creationId xmlns:a16="http://schemas.microsoft.com/office/drawing/2014/main" id="{C7491131-05AB-4AC4-B705-48D4C5FE5DC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7">
                <xdr:nvSpPr>
                  <xdr:cNvPr id="3114" name="Rectangle: Rounded Corners 3113">
                    <a:extLst>
                      <a:ext uri="{FF2B5EF4-FFF2-40B4-BE49-F238E27FC236}">
                        <a16:creationId xmlns:a16="http://schemas.microsoft.com/office/drawing/2014/main" id="{0A874665-98D5-4912-9625-16F43D7C066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7779D8B-82A8-4FA4-AE39-9CDC848754C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اینچی 0-1 اینچ دقت 0.001 اینچ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115" name="Group 3114">
                    <a:extLst>
                      <a:ext uri="{FF2B5EF4-FFF2-40B4-BE49-F238E27FC236}">
                        <a16:creationId xmlns:a16="http://schemas.microsoft.com/office/drawing/2014/main" id="{45218522-378C-40D3-B6E8-66E4CEB6322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97">
                  <xdr:nvSpPr>
                    <xdr:cNvPr id="3120" name="Rectangle: Rounded Corners 3119">
                      <a:extLst>
                        <a:ext uri="{FF2B5EF4-FFF2-40B4-BE49-F238E27FC236}">
                          <a16:creationId xmlns:a16="http://schemas.microsoft.com/office/drawing/2014/main" id="{DE5E950D-3826-4A42-B0BA-C860F8A2D6E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1468F4-E7E2-4F80-8245-9476E7270AF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2,120,000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7">
                  <xdr:nvSpPr>
                    <xdr:cNvPr id="3121" name="Rectangle: Rounded Corners 3120">
                      <a:extLst>
                        <a:ext uri="{FF2B5EF4-FFF2-40B4-BE49-F238E27FC236}">
                          <a16:creationId xmlns:a16="http://schemas.microsoft.com/office/drawing/2014/main" id="{B7E0C79F-603C-4831-9ECD-3BC6C5C919BE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33B59DD-3806-4D3B-B4D0-6CCC32F1EF2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3203-1A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22" name="Rectangle: Rounded Corners 3121">
                      <a:extLst>
                        <a:ext uri="{FF2B5EF4-FFF2-40B4-BE49-F238E27FC236}">
                          <a16:creationId xmlns:a16="http://schemas.microsoft.com/office/drawing/2014/main" id="{3B68D143-76D9-461B-8482-4285C6001ED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116" name="Group 3115">
                    <a:extLst>
                      <a:ext uri="{FF2B5EF4-FFF2-40B4-BE49-F238E27FC236}">
                        <a16:creationId xmlns:a16="http://schemas.microsoft.com/office/drawing/2014/main" id="{B737846D-9E9A-4DFC-98E2-6FD6ABC3B0C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7">
                  <xdr:nvSpPr>
                    <xdr:cNvPr id="3117" name="Rectangle: Rounded Corners 3116">
                      <a:extLst>
                        <a:ext uri="{FF2B5EF4-FFF2-40B4-BE49-F238E27FC236}">
                          <a16:creationId xmlns:a16="http://schemas.microsoft.com/office/drawing/2014/main" id="{724FBDB2-E937-4D17-865B-3905B4D5CF4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0FB1D0-B993-48EA-9640-C5807A163CA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7">
                  <xdr:nvSpPr>
                    <xdr:cNvPr id="3118" name="Rectangle: Rounded Corners 3117">
                      <a:extLst>
                        <a:ext uri="{FF2B5EF4-FFF2-40B4-BE49-F238E27FC236}">
                          <a16:creationId xmlns:a16="http://schemas.microsoft.com/office/drawing/2014/main" id="{65B269A5-3992-4936-9AEB-F78FFC7DAFE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7E0D50B-DCCC-48C4-B9BF-A52BBB82FA0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19" name="Rectangle: Rounded Corners 3118">
                      <a:extLst>
                        <a:ext uri="{FF2B5EF4-FFF2-40B4-BE49-F238E27FC236}">
                          <a16:creationId xmlns:a16="http://schemas.microsoft.com/office/drawing/2014/main" id="{F8E91E14-A8F6-44C0-9004-1FEB151823D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111" name="Rectangle: Rounded Corners 3110">
                  <a:extLst>
                    <a:ext uri="{FF2B5EF4-FFF2-40B4-BE49-F238E27FC236}">
                      <a16:creationId xmlns:a16="http://schemas.microsoft.com/office/drawing/2014/main" id="{503F94B9-20FB-4C76-ABFF-796A9C7FEE3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107" name="Straight Connector 3106">
                <a:extLst>
                  <a:ext uri="{FF2B5EF4-FFF2-40B4-BE49-F238E27FC236}">
                    <a16:creationId xmlns:a16="http://schemas.microsoft.com/office/drawing/2014/main" id="{C8C3E1BE-497E-484F-8109-E86D05E06A7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08" name="Straight Connector 3107">
                <a:extLst>
                  <a:ext uri="{FF2B5EF4-FFF2-40B4-BE49-F238E27FC236}">
                    <a16:creationId xmlns:a16="http://schemas.microsoft.com/office/drawing/2014/main" id="{8F098039-1446-4593-A41E-D0A04047584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09" name="Straight Connector 3108">
                <a:extLst>
                  <a:ext uri="{FF2B5EF4-FFF2-40B4-BE49-F238E27FC236}">
                    <a16:creationId xmlns:a16="http://schemas.microsoft.com/office/drawing/2014/main" id="{B375C2B2-A842-41D9-B798-21AD11E51DE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105" name="Rectangle: Rounded Corners 3104">
              <a:extLst>
                <a:ext uri="{FF2B5EF4-FFF2-40B4-BE49-F238E27FC236}">
                  <a16:creationId xmlns:a16="http://schemas.microsoft.com/office/drawing/2014/main" id="{A936CE6C-205E-4B3A-92AC-6A692ACFA08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103" name="Rectangle: Rounded Corners 3102">
            <a:extLst>
              <a:ext uri="{FF2B5EF4-FFF2-40B4-BE49-F238E27FC236}">
                <a16:creationId xmlns:a16="http://schemas.microsoft.com/office/drawing/2014/main" id="{1D7E9BF9-AC95-4194-9842-742CDDAF246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105</xdr:row>
      <xdr:rowOff>79367</xdr:rowOff>
    </xdr:from>
    <xdr:to>
      <xdr:col>0</xdr:col>
      <xdr:colOff>8041143</xdr:colOff>
      <xdr:row>105</xdr:row>
      <xdr:rowOff>527410</xdr:rowOff>
    </xdr:to>
    <xdr:grpSp>
      <xdr:nvGrpSpPr>
        <xdr:cNvPr id="3127" name="Group 3126">
          <a:extLst>
            <a:ext uri="{FF2B5EF4-FFF2-40B4-BE49-F238E27FC236}">
              <a16:creationId xmlns:a16="http://schemas.microsoft.com/office/drawing/2014/main" id="{73EF42AB-9FB0-400C-AE11-6122AFBFC5FA}"/>
            </a:ext>
          </a:extLst>
        </xdr:cNvPr>
        <xdr:cNvGrpSpPr/>
      </xdr:nvGrpSpPr>
      <xdr:grpSpPr>
        <a:xfrm>
          <a:off x="10947690057" y="561567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128" name="Group 3127">
            <a:extLst>
              <a:ext uri="{FF2B5EF4-FFF2-40B4-BE49-F238E27FC236}">
                <a16:creationId xmlns:a16="http://schemas.microsoft.com/office/drawing/2014/main" id="{508AC6EC-B5F0-4F44-BBE8-A4B5BBD4726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130" name="Group 3129">
              <a:extLst>
                <a:ext uri="{FF2B5EF4-FFF2-40B4-BE49-F238E27FC236}">
                  <a16:creationId xmlns:a16="http://schemas.microsoft.com/office/drawing/2014/main" id="{97C61FF6-56F1-456C-A899-F3E3344C7E8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132" name="Group 3131">
                <a:extLst>
                  <a:ext uri="{FF2B5EF4-FFF2-40B4-BE49-F238E27FC236}">
                    <a16:creationId xmlns:a16="http://schemas.microsoft.com/office/drawing/2014/main" id="{DF8E468F-7295-4A0C-9797-48982E75289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136" name="Group 3135">
                  <a:extLst>
                    <a:ext uri="{FF2B5EF4-FFF2-40B4-BE49-F238E27FC236}">
                      <a16:creationId xmlns:a16="http://schemas.microsoft.com/office/drawing/2014/main" id="{91B970CF-0C02-40CE-A3E3-69B3ADAE752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138" name="Rectangle: Rounded Corners 3137">
                    <a:extLst>
                      <a:ext uri="{FF2B5EF4-FFF2-40B4-BE49-F238E27FC236}">
                        <a16:creationId xmlns:a16="http://schemas.microsoft.com/office/drawing/2014/main" id="{A0309CA3-3436-4D5F-932C-8FA870D8C0E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139" name="Group 3138">
                    <a:extLst>
                      <a:ext uri="{FF2B5EF4-FFF2-40B4-BE49-F238E27FC236}">
                        <a16:creationId xmlns:a16="http://schemas.microsoft.com/office/drawing/2014/main" id="{91EEC964-2E74-4E3B-A6AA-2CC70A28D28F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98">
                  <xdr:nvSpPr>
                    <xdr:cNvPr id="3149" name="Rectangle: Rounded Corners 3148">
                      <a:extLst>
                        <a:ext uri="{FF2B5EF4-FFF2-40B4-BE49-F238E27FC236}">
                          <a16:creationId xmlns:a16="http://schemas.microsoft.com/office/drawing/2014/main" id="{58566692-5BC8-4FEE-BD36-1E8D5B0BCAE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D35440A-E209-4C7D-A982-E79212577A0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7,400,000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50" name="Rectangle: Rounded Corners 3149">
                      <a:extLst>
                        <a:ext uri="{FF2B5EF4-FFF2-40B4-BE49-F238E27FC236}">
                          <a16:creationId xmlns:a16="http://schemas.microsoft.com/office/drawing/2014/main" id="{5A74DBDF-1BA2-401F-B3E5-A368E41A0E1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8">
                  <xdr:nvSpPr>
                    <xdr:cNvPr id="3151" name="Rectangle: Rounded Corners 3150">
                      <a:extLst>
                        <a:ext uri="{FF2B5EF4-FFF2-40B4-BE49-F238E27FC236}">
                          <a16:creationId xmlns:a16="http://schemas.microsoft.com/office/drawing/2014/main" id="{DC8CACE2-5A20-450D-923E-8F92F42B214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F007E1-638F-41CB-B573-419C5B5AECA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103-178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52" name="Rectangle: Rounded Corners 3151">
                      <a:extLst>
                        <a:ext uri="{FF2B5EF4-FFF2-40B4-BE49-F238E27FC236}">
                          <a16:creationId xmlns:a16="http://schemas.microsoft.com/office/drawing/2014/main" id="{3A90DAC4-5BA0-4FDA-A4A9-76B24C266C5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8">
                <xdr:nvSpPr>
                  <xdr:cNvPr id="3140" name="Rectangle: Rounded Corners 3139">
                    <a:extLst>
                      <a:ext uri="{FF2B5EF4-FFF2-40B4-BE49-F238E27FC236}">
                        <a16:creationId xmlns:a16="http://schemas.microsoft.com/office/drawing/2014/main" id="{4238700E-E860-40F1-9889-1DB8859B8B9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56D7C7E-5F11-4564-9569-B0EFD4CD12B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اینچی 1-2 اینچ دقت 0.001 اینچ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141" name="Group 3140">
                    <a:extLst>
                      <a:ext uri="{FF2B5EF4-FFF2-40B4-BE49-F238E27FC236}">
                        <a16:creationId xmlns:a16="http://schemas.microsoft.com/office/drawing/2014/main" id="{5CAED22E-A623-4E4E-9113-E2F7BE2A0C0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6351" cy="341949"/>
                    <a:chOff x="11023087448" y="797868"/>
                    <a:chExt cx="1746351" cy="341949"/>
                  </a:xfrm>
                </xdr:grpSpPr>
                <xdr:sp macro="" textlink="Data!J98">
                  <xdr:nvSpPr>
                    <xdr:cNvPr id="3146" name="Rectangle: Rounded Corners 3145">
                      <a:extLst>
                        <a:ext uri="{FF2B5EF4-FFF2-40B4-BE49-F238E27FC236}">
                          <a16:creationId xmlns:a16="http://schemas.microsoft.com/office/drawing/2014/main" id="{F0C88CB5-5642-4AEC-9958-4AE518BABA9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2EF82A-078B-4145-B107-C18B2D965CCA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2,390,000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8">
                  <xdr:nvSpPr>
                    <xdr:cNvPr id="3147" name="Rectangle: Rounded Corners 3146">
                      <a:extLst>
                        <a:ext uri="{FF2B5EF4-FFF2-40B4-BE49-F238E27FC236}">
                          <a16:creationId xmlns:a16="http://schemas.microsoft.com/office/drawing/2014/main" id="{433DDF30-6737-481D-8570-1BD2633EA9F2}"/>
                        </a:ext>
                      </a:extLst>
                    </xdr:cNvPr>
                    <xdr:cNvSpPr/>
                  </xdr:nvSpPr>
                  <xdr:spPr>
                    <a:xfrm>
                      <a:off x="11024037879" y="873117"/>
                      <a:ext cx="79592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222363C-039C-4136-BE94-F871CB23974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3203-2A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48" name="Rectangle: Rounded Corners 3147">
                      <a:extLst>
                        <a:ext uri="{FF2B5EF4-FFF2-40B4-BE49-F238E27FC236}">
                          <a16:creationId xmlns:a16="http://schemas.microsoft.com/office/drawing/2014/main" id="{E95235D3-F1E6-401A-B4EB-816084C6D2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142" name="Group 3141">
                    <a:extLst>
                      <a:ext uri="{FF2B5EF4-FFF2-40B4-BE49-F238E27FC236}">
                        <a16:creationId xmlns:a16="http://schemas.microsoft.com/office/drawing/2014/main" id="{34A585C9-CD79-4A3A-9B68-50482924A90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8">
                  <xdr:nvSpPr>
                    <xdr:cNvPr id="3143" name="Rectangle: Rounded Corners 3142">
                      <a:extLst>
                        <a:ext uri="{FF2B5EF4-FFF2-40B4-BE49-F238E27FC236}">
                          <a16:creationId xmlns:a16="http://schemas.microsoft.com/office/drawing/2014/main" id="{48AEB93E-CBF6-4862-B72D-248E346D90C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88DA096-CF3E-4478-B664-B1D82231EB3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8">
                  <xdr:nvSpPr>
                    <xdr:cNvPr id="3144" name="Rectangle: Rounded Corners 3143">
                      <a:extLst>
                        <a:ext uri="{FF2B5EF4-FFF2-40B4-BE49-F238E27FC236}">
                          <a16:creationId xmlns:a16="http://schemas.microsoft.com/office/drawing/2014/main" id="{C9F512ED-1B96-4EA0-8ADE-1892F06C613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9851330-C531-4B72-BD39-6F64C6BAA17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45" name="Rectangle: Rounded Corners 3144">
                      <a:extLst>
                        <a:ext uri="{FF2B5EF4-FFF2-40B4-BE49-F238E27FC236}">
                          <a16:creationId xmlns:a16="http://schemas.microsoft.com/office/drawing/2014/main" id="{B2AF4010-6FEF-450D-B14F-D49AB9D0ECF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137" name="Rectangle: Rounded Corners 3136">
                  <a:extLst>
                    <a:ext uri="{FF2B5EF4-FFF2-40B4-BE49-F238E27FC236}">
                      <a16:creationId xmlns:a16="http://schemas.microsoft.com/office/drawing/2014/main" id="{0157D72E-2B83-4F8C-8F7F-A37C8E24670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133" name="Straight Connector 3132">
                <a:extLst>
                  <a:ext uri="{FF2B5EF4-FFF2-40B4-BE49-F238E27FC236}">
                    <a16:creationId xmlns:a16="http://schemas.microsoft.com/office/drawing/2014/main" id="{260417FF-FF33-4D90-80B1-53AB0AC285F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34" name="Straight Connector 3133">
                <a:extLst>
                  <a:ext uri="{FF2B5EF4-FFF2-40B4-BE49-F238E27FC236}">
                    <a16:creationId xmlns:a16="http://schemas.microsoft.com/office/drawing/2014/main" id="{C35BF1A7-0937-4F52-B2A3-9D3CF2836A4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35" name="Straight Connector 3134">
                <a:extLst>
                  <a:ext uri="{FF2B5EF4-FFF2-40B4-BE49-F238E27FC236}">
                    <a16:creationId xmlns:a16="http://schemas.microsoft.com/office/drawing/2014/main" id="{EB51AD5E-5CFC-403B-B05D-9BBAD5F1C43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131" name="Rectangle: Rounded Corners 3130">
              <a:extLst>
                <a:ext uri="{FF2B5EF4-FFF2-40B4-BE49-F238E27FC236}">
                  <a16:creationId xmlns:a16="http://schemas.microsoft.com/office/drawing/2014/main" id="{DFDF19D8-EBA9-4C46-A06E-11379CF3B0D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129" name="Rectangle: Rounded Corners 3128">
            <a:extLst>
              <a:ext uri="{FF2B5EF4-FFF2-40B4-BE49-F238E27FC236}">
                <a16:creationId xmlns:a16="http://schemas.microsoft.com/office/drawing/2014/main" id="{426C3877-0D53-449A-9A9D-BE3AB18C045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106</xdr:row>
      <xdr:rowOff>79367</xdr:rowOff>
    </xdr:from>
    <xdr:to>
      <xdr:col>0</xdr:col>
      <xdr:colOff>8041143</xdr:colOff>
      <xdr:row>106</xdr:row>
      <xdr:rowOff>527410</xdr:rowOff>
    </xdr:to>
    <xdr:grpSp>
      <xdr:nvGrpSpPr>
        <xdr:cNvPr id="3153" name="Group 3152">
          <a:extLst>
            <a:ext uri="{FF2B5EF4-FFF2-40B4-BE49-F238E27FC236}">
              <a16:creationId xmlns:a16="http://schemas.microsoft.com/office/drawing/2014/main" id="{27CBBECF-87B5-4FE4-952F-1646937A4604}"/>
            </a:ext>
          </a:extLst>
        </xdr:cNvPr>
        <xdr:cNvGrpSpPr/>
      </xdr:nvGrpSpPr>
      <xdr:grpSpPr>
        <a:xfrm>
          <a:off x="10947690057" y="566959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154" name="Group 3153">
            <a:extLst>
              <a:ext uri="{FF2B5EF4-FFF2-40B4-BE49-F238E27FC236}">
                <a16:creationId xmlns:a16="http://schemas.microsoft.com/office/drawing/2014/main" id="{651C51B8-8290-4FEA-9363-B11997E6667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156" name="Group 3155">
              <a:extLst>
                <a:ext uri="{FF2B5EF4-FFF2-40B4-BE49-F238E27FC236}">
                  <a16:creationId xmlns:a16="http://schemas.microsoft.com/office/drawing/2014/main" id="{4C331F66-D2B7-46AD-9556-341D504E60F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158" name="Group 3157">
                <a:extLst>
                  <a:ext uri="{FF2B5EF4-FFF2-40B4-BE49-F238E27FC236}">
                    <a16:creationId xmlns:a16="http://schemas.microsoft.com/office/drawing/2014/main" id="{4A96D187-3411-4D32-9330-EF2CBE0C9C9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162" name="Group 3161">
                  <a:extLst>
                    <a:ext uri="{FF2B5EF4-FFF2-40B4-BE49-F238E27FC236}">
                      <a16:creationId xmlns:a16="http://schemas.microsoft.com/office/drawing/2014/main" id="{40EB9586-27B2-4B60-859F-313A506A8B1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164" name="Rectangle: Rounded Corners 3163">
                    <a:extLst>
                      <a:ext uri="{FF2B5EF4-FFF2-40B4-BE49-F238E27FC236}">
                        <a16:creationId xmlns:a16="http://schemas.microsoft.com/office/drawing/2014/main" id="{E27851AB-0DAB-4322-BBDB-6DF4351FF69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165" name="Group 3164">
                    <a:extLst>
                      <a:ext uri="{FF2B5EF4-FFF2-40B4-BE49-F238E27FC236}">
                        <a16:creationId xmlns:a16="http://schemas.microsoft.com/office/drawing/2014/main" id="{963F2FCC-D404-417B-8F65-32A1EFB27AAB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99">
                  <xdr:nvSpPr>
                    <xdr:cNvPr id="3175" name="Rectangle: Rounded Corners 3174">
                      <a:extLst>
                        <a:ext uri="{FF2B5EF4-FFF2-40B4-BE49-F238E27FC236}">
                          <a16:creationId xmlns:a16="http://schemas.microsoft.com/office/drawing/2014/main" id="{64A7E211-F87F-4A13-8464-57081F3BB60C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57293CE-6841-4430-9E50-A4EEFC718A9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76" name="Rectangle: Rounded Corners 3175">
                      <a:extLst>
                        <a:ext uri="{FF2B5EF4-FFF2-40B4-BE49-F238E27FC236}">
                          <a16:creationId xmlns:a16="http://schemas.microsoft.com/office/drawing/2014/main" id="{BF418945-B248-4AC4-85FB-AA4D0C37F67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99">
                  <xdr:nvSpPr>
                    <xdr:cNvPr id="3177" name="Rectangle: Rounded Corners 3176">
                      <a:extLst>
                        <a:ext uri="{FF2B5EF4-FFF2-40B4-BE49-F238E27FC236}">
                          <a16:creationId xmlns:a16="http://schemas.microsoft.com/office/drawing/2014/main" id="{6F9EAEBF-B6F7-4887-8210-AE456FFAF24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CD081D-0868-4653-828B-B059CEF6E2B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149-132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78" name="Rectangle: Rounded Corners 3177">
                      <a:extLst>
                        <a:ext uri="{FF2B5EF4-FFF2-40B4-BE49-F238E27FC236}">
                          <a16:creationId xmlns:a16="http://schemas.microsoft.com/office/drawing/2014/main" id="{3F8BC8B5-0E50-48D9-B4A7-9866B356B00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99">
                <xdr:nvSpPr>
                  <xdr:cNvPr id="3166" name="Rectangle: Rounded Corners 3165">
                    <a:extLst>
                      <a:ext uri="{FF2B5EF4-FFF2-40B4-BE49-F238E27FC236}">
                        <a16:creationId xmlns:a16="http://schemas.microsoft.com/office/drawing/2014/main" id="{B339FAC8-C74E-4A14-88AB-D6E6629319B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DC09E8B-F3B3-4D1C-860A-CC6F64142F9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هد 0-15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167" name="Group 3166">
                    <a:extLst>
                      <a:ext uri="{FF2B5EF4-FFF2-40B4-BE49-F238E27FC236}">
                        <a16:creationId xmlns:a16="http://schemas.microsoft.com/office/drawing/2014/main" id="{46167AA7-A66F-4A10-ABD2-180D83E04D7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5" cy="341949"/>
                    <a:chOff x="11023087448" y="797868"/>
                    <a:chExt cx="1760795" cy="341949"/>
                  </a:xfrm>
                </xdr:grpSpPr>
                <xdr:sp macro="" textlink="Data!J99">
                  <xdr:nvSpPr>
                    <xdr:cNvPr id="3172" name="Rectangle: Rounded Corners 3171">
                      <a:extLst>
                        <a:ext uri="{FF2B5EF4-FFF2-40B4-BE49-F238E27FC236}">
                          <a16:creationId xmlns:a16="http://schemas.microsoft.com/office/drawing/2014/main" id="{A779A599-4E59-4234-A71D-963DFC810DD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E78D5F-7810-443B-A177-8485B584024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99">
                  <xdr:nvSpPr>
                    <xdr:cNvPr id="3173" name="Rectangle: Rounded Corners 3172">
                      <a:extLst>
                        <a:ext uri="{FF2B5EF4-FFF2-40B4-BE49-F238E27FC236}">
                          <a16:creationId xmlns:a16="http://schemas.microsoft.com/office/drawing/2014/main" id="{4C1E7376-743A-4082-B76A-DBB776BE6F69}"/>
                        </a:ext>
                      </a:extLst>
                    </xdr:cNvPr>
                    <xdr:cNvSpPr/>
                  </xdr:nvSpPr>
                  <xdr:spPr>
                    <a:xfrm>
                      <a:off x="11024008726" y="873117"/>
                      <a:ext cx="83951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5536C8-047F-492F-95B6-890D1D3D3CC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74" name="Rectangle: Rounded Corners 3173">
                      <a:extLst>
                        <a:ext uri="{FF2B5EF4-FFF2-40B4-BE49-F238E27FC236}">
                          <a16:creationId xmlns:a16="http://schemas.microsoft.com/office/drawing/2014/main" id="{8CD38D2F-3837-4B02-8FB7-F387A5F554D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168" name="Group 3167">
                    <a:extLst>
                      <a:ext uri="{FF2B5EF4-FFF2-40B4-BE49-F238E27FC236}">
                        <a16:creationId xmlns:a16="http://schemas.microsoft.com/office/drawing/2014/main" id="{FDBB7C00-7080-4504-A88D-E7FD638E884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99">
                  <xdr:nvSpPr>
                    <xdr:cNvPr id="3169" name="Rectangle: Rounded Corners 3168">
                      <a:extLst>
                        <a:ext uri="{FF2B5EF4-FFF2-40B4-BE49-F238E27FC236}">
                          <a16:creationId xmlns:a16="http://schemas.microsoft.com/office/drawing/2014/main" id="{83DD9CD0-1E94-4A62-A9FE-0C2BCCE0EF4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8BE4798-6495-4B1D-B8F7-7AE887DCA4AC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99">
                  <xdr:nvSpPr>
                    <xdr:cNvPr id="3170" name="Rectangle: Rounded Corners 3169">
                      <a:extLst>
                        <a:ext uri="{FF2B5EF4-FFF2-40B4-BE49-F238E27FC236}">
                          <a16:creationId xmlns:a16="http://schemas.microsoft.com/office/drawing/2014/main" id="{66B2EB82-049F-48CA-92DB-C26E9D000E2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A859E99-5773-40B0-ACB3-9EED17FFC17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71" name="Rectangle: Rounded Corners 3170">
                      <a:extLst>
                        <a:ext uri="{FF2B5EF4-FFF2-40B4-BE49-F238E27FC236}">
                          <a16:creationId xmlns:a16="http://schemas.microsoft.com/office/drawing/2014/main" id="{E40D5E62-CC40-4856-886F-2E40FBF86EA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163" name="Rectangle: Rounded Corners 3162">
                  <a:extLst>
                    <a:ext uri="{FF2B5EF4-FFF2-40B4-BE49-F238E27FC236}">
                      <a16:creationId xmlns:a16="http://schemas.microsoft.com/office/drawing/2014/main" id="{6DB7C6F4-2642-4ACF-8A8A-F183F62A938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159" name="Straight Connector 3158">
                <a:extLst>
                  <a:ext uri="{FF2B5EF4-FFF2-40B4-BE49-F238E27FC236}">
                    <a16:creationId xmlns:a16="http://schemas.microsoft.com/office/drawing/2014/main" id="{DAF2E072-AD7C-4D9E-89B3-58827A5C6AD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60" name="Straight Connector 3159">
                <a:extLst>
                  <a:ext uri="{FF2B5EF4-FFF2-40B4-BE49-F238E27FC236}">
                    <a16:creationId xmlns:a16="http://schemas.microsoft.com/office/drawing/2014/main" id="{83CCAAF6-BBED-42F0-BB69-FC77D840F1E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61" name="Straight Connector 3160">
                <a:extLst>
                  <a:ext uri="{FF2B5EF4-FFF2-40B4-BE49-F238E27FC236}">
                    <a16:creationId xmlns:a16="http://schemas.microsoft.com/office/drawing/2014/main" id="{5670FA81-EE2E-4812-B183-A2FD7A8AACD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157" name="Rectangle: Rounded Corners 3156">
              <a:extLst>
                <a:ext uri="{FF2B5EF4-FFF2-40B4-BE49-F238E27FC236}">
                  <a16:creationId xmlns:a16="http://schemas.microsoft.com/office/drawing/2014/main" id="{30586193-8A3A-492C-86E2-426686BFEE1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155" name="Rectangle: Rounded Corners 3154">
            <a:extLst>
              <a:ext uri="{FF2B5EF4-FFF2-40B4-BE49-F238E27FC236}">
                <a16:creationId xmlns:a16="http://schemas.microsoft.com/office/drawing/2014/main" id="{60B860FB-162E-435A-9BC8-D5D23B2A3C3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107</xdr:row>
      <xdr:rowOff>79367</xdr:rowOff>
    </xdr:from>
    <xdr:to>
      <xdr:col>0</xdr:col>
      <xdr:colOff>8041143</xdr:colOff>
      <xdr:row>107</xdr:row>
      <xdr:rowOff>527410</xdr:rowOff>
    </xdr:to>
    <xdr:grpSp>
      <xdr:nvGrpSpPr>
        <xdr:cNvPr id="3179" name="Group 3178">
          <a:extLst>
            <a:ext uri="{FF2B5EF4-FFF2-40B4-BE49-F238E27FC236}">
              <a16:creationId xmlns:a16="http://schemas.microsoft.com/office/drawing/2014/main" id="{4B54997F-75F9-4E8F-955A-EDF93BC8EF2C}"/>
            </a:ext>
          </a:extLst>
        </xdr:cNvPr>
        <xdr:cNvGrpSpPr/>
      </xdr:nvGrpSpPr>
      <xdr:grpSpPr>
        <a:xfrm>
          <a:off x="10947690057" y="572352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180" name="Group 3179">
            <a:extLst>
              <a:ext uri="{FF2B5EF4-FFF2-40B4-BE49-F238E27FC236}">
                <a16:creationId xmlns:a16="http://schemas.microsoft.com/office/drawing/2014/main" id="{FC3E6DCA-C766-453D-830D-40FDBBC3AB2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182" name="Group 3181">
              <a:extLst>
                <a:ext uri="{FF2B5EF4-FFF2-40B4-BE49-F238E27FC236}">
                  <a16:creationId xmlns:a16="http://schemas.microsoft.com/office/drawing/2014/main" id="{A79EDDCB-1980-42E8-9B67-56E644F54BA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184" name="Group 3183">
                <a:extLst>
                  <a:ext uri="{FF2B5EF4-FFF2-40B4-BE49-F238E27FC236}">
                    <a16:creationId xmlns:a16="http://schemas.microsoft.com/office/drawing/2014/main" id="{31320BD3-C1B3-4E8C-ADCF-C5C3584B25A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188" name="Group 3187">
                  <a:extLst>
                    <a:ext uri="{FF2B5EF4-FFF2-40B4-BE49-F238E27FC236}">
                      <a16:creationId xmlns:a16="http://schemas.microsoft.com/office/drawing/2014/main" id="{887D05B3-3826-4E42-8BD7-8C713F946C4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190" name="Rectangle: Rounded Corners 3189">
                    <a:extLst>
                      <a:ext uri="{FF2B5EF4-FFF2-40B4-BE49-F238E27FC236}">
                        <a16:creationId xmlns:a16="http://schemas.microsoft.com/office/drawing/2014/main" id="{2FDAB52C-2EB7-4FFE-9797-0DCCF71495F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191" name="Group 3190">
                    <a:extLst>
                      <a:ext uri="{FF2B5EF4-FFF2-40B4-BE49-F238E27FC236}">
                        <a16:creationId xmlns:a16="http://schemas.microsoft.com/office/drawing/2014/main" id="{B7628320-4175-4675-8451-234AA172B6FA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00">
                  <xdr:nvSpPr>
                    <xdr:cNvPr id="3201" name="Rectangle: Rounded Corners 3200">
                      <a:extLst>
                        <a:ext uri="{FF2B5EF4-FFF2-40B4-BE49-F238E27FC236}">
                          <a16:creationId xmlns:a16="http://schemas.microsoft.com/office/drawing/2014/main" id="{E57F6F4D-BDA1-477F-AB0E-CDD5262FF582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55180A-A862-4880-97A6-B320F318E31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10,960,000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02" name="Rectangle: Rounded Corners 3201">
                      <a:extLst>
                        <a:ext uri="{FF2B5EF4-FFF2-40B4-BE49-F238E27FC236}">
                          <a16:creationId xmlns:a16="http://schemas.microsoft.com/office/drawing/2014/main" id="{AE824E16-7F9D-4AB8-B1E2-AF98EB5D66F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0">
                  <xdr:nvSpPr>
                    <xdr:cNvPr id="3203" name="Rectangle: Rounded Corners 3202">
                      <a:extLst>
                        <a:ext uri="{FF2B5EF4-FFF2-40B4-BE49-F238E27FC236}">
                          <a16:creationId xmlns:a16="http://schemas.microsoft.com/office/drawing/2014/main" id="{92160378-8D98-4254-8C97-0F04BB3D26D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0623B5-DA84-4F2F-9272-E27089C3089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150-212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04" name="Rectangle: Rounded Corners 3203">
                      <a:extLst>
                        <a:ext uri="{FF2B5EF4-FFF2-40B4-BE49-F238E27FC236}">
                          <a16:creationId xmlns:a16="http://schemas.microsoft.com/office/drawing/2014/main" id="{565F7A19-FF87-4560-8A66-B45B25CDF30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0">
                <xdr:nvSpPr>
                  <xdr:cNvPr id="3192" name="Rectangle: Rounded Corners 3191">
                    <a:extLst>
                      <a:ext uri="{FF2B5EF4-FFF2-40B4-BE49-F238E27FC236}">
                        <a16:creationId xmlns:a16="http://schemas.microsoft.com/office/drawing/2014/main" id="{B782FF99-FCE8-42CB-916E-A39F72C5E2D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1D0A6FF-467C-4019-A6E6-3F87B9FFBF7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هد 0-25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193" name="Group 3192">
                    <a:extLst>
                      <a:ext uri="{FF2B5EF4-FFF2-40B4-BE49-F238E27FC236}">
                        <a16:creationId xmlns:a16="http://schemas.microsoft.com/office/drawing/2014/main" id="{A74C09E2-5AD4-431F-9C57-77361CC9D78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817848" cy="341949"/>
                    <a:chOff x="11023087448" y="797868"/>
                    <a:chExt cx="1817848" cy="341949"/>
                  </a:xfrm>
                </xdr:grpSpPr>
                <xdr:sp macro="" textlink="Data!J100">
                  <xdr:nvSpPr>
                    <xdr:cNvPr id="3198" name="Rectangle: Rounded Corners 3197">
                      <a:extLst>
                        <a:ext uri="{FF2B5EF4-FFF2-40B4-BE49-F238E27FC236}">
                          <a16:creationId xmlns:a16="http://schemas.microsoft.com/office/drawing/2014/main" id="{1E643F4C-779D-420B-B4DA-E7B2A2C288E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6855D8-ABE8-4480-8924-911B718900B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4,540,000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0">
                  <xdr:nvSpPr>
                    <xdr:cNvPr id="3199" name="Rectangle: Rounded Corners 3198">
                      <a:extLst>
                        <a:ext uri="{FF2B5EF4-FFF2-40B4-BE49-F238E27FC236}">
                          <a16:creationId xmlns:a16="http://schemas.microsoft.com/office/drawing/2014/main" id="{539B815A-9A80-4891-A1BE-DE9DE9EB9496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83253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2BDD85-B0EF-410C-A64C-C962A7416D3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6377-25W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00" name="Rectangle: Rounded Corners 3199">
                      <a:extLst>
                        <a:ext uri="{FF2B5EF4-FFF2-40B4-BE49-F238E27FC236}">
                          <a16:creationId xmlns:a16="http://schemas.microsoft.com/office/drawing/2014/main" id="{129CCE20-B5A6-4BE8-9397-CC0702BA542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194" name="Group 3193">
                    <a:extLst>
                      <a:ext uri="{FF2B5EF4-FFF2-40B4-BE49-F238E27FC236}">
                        <a16:creationId xmlns:a16="http://schemas.microsoft.com/office/drawing/2014/main" id="{71FF4CE4-6DF7-43E2-BC50-429B0CC6FA9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0">
                  <xdr:nvSpPr>
                    <xdr:cNvPr id="3195" name="Rectangle: Rounded Corners 3194">
                      <a:extLst>
                        <a:ext uri="{FF2B5EF4-FFF2-40B4-BE49-F238E27FC236}">
                          <a16:creationId xmlns:a16="http://schemas.microsoft.com/office/drawing/2014/main" id="{195D0AFA-4580-45BD-8BD7-EA629A409DB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660835D-FB6F-42A7-80DC-1E9FAC601BB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0">
                  <xdr:nvSpPr>
                    <xdr:cNvPr id="3196" name="Rectangle: Rounded Corners 3195">
                      <a:extLst>
                        <a:ext uri="{FF2B5EF4-FFF2-40B4-BE49-F238E27FC236}">
                          <a16:creationId xmlns:a16="http://schemas.microsoft.com/office/drawing/2014/main" id="{389854D0-88BA-4097-9534-5A4E43DD5B9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114D73E-6691-4CA5-B54E-7D27FA5E6CA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197" name="Rectangle: Rounded Corners 3196">
                      <a:extLst>
                        <a:ext uri="{FF2B5EF4-FFF2-40B4-BE49-F238E27FC236}">
                          <a16:creationId xmlns:a16="http://schemas.microsoft.com/office/drawing/2014/main" id="{50AEF2D9-6307-4411-839C-B5B78297CE6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189" name="Rectangle: Rounded Corners 3188">
                  <a:extLst>
                    <a:ext uri="{FF2B5EF4-FFF2-40B4-BE49-F238E27FC236}">
                      <a16:creationId xmlns:a16="http://schemas.microsoft.com/office/drawing/2014/main" id="{0F4BBCD3-1F3C-4F7C-A496-237F1BCD073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185" name="Straight Connector 3184">
                <a:extLst>
                  <a:ext uri="{FF2B5EF4-FFF2-40B4-BE49-F238E27FC236}">
                    <a16:creationId xmlns:a16="http://schemas.microsoft.com/office/drawing/2014/main" id="{8FE3642F-5F3F-4BD1-BFE8-9F737F9F9E0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86" name="Straight Connector 3185">
                <a:extLst>
                  <a:ext uri="{FF2B5EF4-FFF2-40B4-BE49-F238E27FC236}">
                    <a16:creationId xmlns:a16="http://schemas.microsoft.com/office/drawing/2014/main" id="{616B8CAD-9CF8-4C85-BD51-513D371BCAD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187" name="Straight Connector 3186">
                <a:extLst>
                  <a:ext uri="{FF2B5EF4-FFF2-40B4-BE49-F238E27FC236}">
                    <a16:creationId xmlns:a16="http://schemas.microsoft.com/office/drawing/2014/main" id="{8A25DCF5-25DA-4B9E-B026-87B938CEE4D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183" name="Rectangle: Rounded Corners 3182">
              <a:extLst>
                <a:ext uri="{FF2B5EF4-FFF2-40B4-BE49-F238E27FC236}">
                  <a16:creationId xmlns:a16="http://schemas.microsoft.com/office/drawing/2014/main" id="{EA6BF3CF-9AE9-4D1F-AD1C-CA416B2BC80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181" name="Rectangle: Rounded Corners 3180">
            <a:extLst>
              <a:ext uri="{FF2B5EF4-FFF2-40B4-BE49-F238E27FC236}">
                <a16:creationId xmlns:a16="http://schemas.microsoft.com/office/drawing/2014/main" id="{9CD659AD-0186-4325-BF82-A5029228B3D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108</xdr:row>
      <xdr:rowOff>79367</xdr:rowOff>
    </xdr:from>
    <xdr:to>
      <xdr:col>0</xdr:col>
      <xdr:colOff>8041143</xdr:colOff>
      <xdr:row>108</xdr:row>
      <xdr:rowOff>527410</xdr:rowOff>
    </xdr:to>
    <xdr:grpSp>
      <xdr:nvGrpSpPr>
        <xdr:cNvPr id="3205" name="Group 3204">
          <a:extLst>
            <a:ext uri="{FF2B5EF4-FFF2-40B4-BE49-F238E27FC236}">
              <a16:creationId xmlns:a16="http://schemas.microsoft.com/office/drawing/2014/main" id="{33425E18-C3C6-4B85-9188-CCDFFE2C6D04}"/>
            </a:ext>
          </a:extLst>
        </xdr:cNvPr>
        <xdr:cNvGrpSpPr/>
      </xdr:nvGrpSpPr>
      <xdr:grpSpPr>
        <a:xfrm>
          <a:off x="10947690057" y="577744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206" name="Group 3205">
            <a:extLst>
              <a:ext uri="{FF2B5EF4-FFF2-40B4-BE49-F238E27FC236}">
                <a16:creationId xmlns:a16="http://schemas.microsoft.com/office/drawing/2014/main" id="{C8B84C46-8E3A-420D-93DF-785C82D3C0A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208" name="Group 3207">
              <a:extLst>
                <a:ext uri="{FF2B5EF4-FFF2-40B4-BE49-F238E27FC236}">
                  <a16:creationId xmlns:a16="http://schemas.microsoft.com/office/drawing/2014/main" id="{69ECF076-F2A7-41BF-B332-AC487E82743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210" name="Group 3209">
                <a:extLst>
                  <a:ext uri="{FF2B5EF4-FFF2-40B4-BE49-F238E27FC236}">
                    <a16:creationId xmlns:a16="http://schemas.microsoft.com/office/drawing/2014/main" id="{1DABD436-8A9A-4483-AA7A-A9928CC54C1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214" name="Group 3213">
                  <a:extLst>
                    <a:ext uri="{FF2B5EF4-FFF2-40B4-BE49-F238E27FC236}">
                      <a16:creationId xmlns:a16="http://schemas.microsoft.com/office/drawing/2014/main" id="{57BEC606-DBC5-4C0A-BD3F-9DAB16880B2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216" name="Rectangle: Rounded Corners 3215">
                    <a:extLst>
                      <a:ext uri="{FF2B5EF4-FFF2-40B4-BE49-F238E27FC236}">
                        <a16:creationId xmlns:a16="http://schemas.microsoft.com/office/drawing/2014/main" id="{7DF979F3-DBBA-44BC-9E76-630C73B1713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217" name="Group 3216">
                    <a:extLst>
                      <a:ext uri="{FF2B5EF4-FFF2-40B4-BE49-F238E27FC236}">
                        <a16:creationId xmlns:a16="http://schemas.microsoft.com/office/drawing/2014/main" id="{BE52FEE3-1586-45FE-8FBE-A62BE5C3DEC0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01">
                  <xdr:nvSpPr>
                    <xdr:cNvPr id="3227" name="Rectangle: Rounded Corners 3226">
                      <a:extLst>
                        <a:ext uri="{FF2B5EF4-FFF2-40B4-BE49-F238E27FC236}">
                          <a16:creationId xmlns:a16="http://schemas.microsoft.com/office/drawing/2014/main" id="{DB0628C8-1877-4416-84BC-4A19973424A1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3D88F2-AD48-4675-B150-0AFFA2B0C75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28" name="Rectangle: Rounded Corners 3227">
                      <a:extLst>
                        <a:ext uri="{FF2B5EF4-FFF2-40B4-BE49-F238E27FC236}">
                          <a16:creationId xmlns:a16="http://schemas.microsoft.com/office/drawing/2014/main" id="{B0721048-8069-45CC-8E18-12101EF78DB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1">
                  <xdr:nvSpPr>
                    <xdr:cNvPr id="3229" name="Rectangle: Rounded Corners 3228">
                      <a:extLst>
                        <a:ext uri="{FF2B5EF4-FFF2-40B4-BE49-F238E27FC236}">
                          <a16:creationId xmlns:a16="http://schemas.microsoft.com/office/drawing/2014/main" id="{B3DD8171-2AB2-4FE3-8310-BED48B861CA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C9F4BB7-7E75-4EE6-A74B-167A8E4BF71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350-251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30" name="Rectangle: Rounded Corners 3229">
                      <a:extLst>
                        <a:ext uri="{FF2B5EF4-FFF2-40B4-BE49-F238E27FC236}">
                          <a16:creationId xmlns:a16="http://schemas.microsoft.com/office/drawing/2014/main" id="{5F848D83-036F-4D03-A8B9-65E4BF75DC1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1">
                <xdr:nvSpPr>
                  <xdr:cNvPr id="3218" name="Rectangle: Rounded Corners 3217">
                    <a:extLst>
                      <a:ext uri="{FF2B5EF4-FFF2-40B4-BE49-F238E27FC236}">
                        <a16:creationId xmlns:a16="http://schemas.microsoft.com/office/drawing/2014/main" id="{9BA732D3-A1C9-4434-A4EB-162C58DB90D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C7C75C2-9AE3-4A4B-9B97-831AE159843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دیجیتال هد 0-25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219" name="Group 3218">
                    <a:extLst>
                      <a:ext uri="{FF2B5EF4-FFF2-40B4-BE49-F238E27FC236}">
                        <a16:creationId xmlns:a16="http://schemas.microsoft.com/office/drawing/2014/main" id="{2BEBB802-6583-48E0-9B8C-212B8A8341B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801547" cy="341949"/>
                    <a:chOff x="11023087448" y="797868"/>
                    <a:chExt cx="1801547" cy="341949"/>
                  </a:xfrm>
                </xdr:grpSpPr>
                <xdr:sp macro="" textlink="Data!J101">
                  <xdr:nvSpPr>
                    <xdr:cNvPr id="3224" name="Rectangle: Rounded Corners 3223">
                      <a:extLst>
                        <a:ext uri="{FF2B5EF4-FFF2-40B4-BE49-F238E27FC236}">
                          <a16:creationId xmlns:a16="http://schemas.microsoft.com/office/drawing/2014/main" id="{47AC52D1-7597-412C-9931-6F344D97359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0DD71BC-B462-477C-8CB6-438342CA3CB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15,530,000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1">
                  <xdr:nvSpPr>
                    <xdr:cNvPr id="3225" name="Rectangle: Rounded Corners 3224">
                      <a:extLst>
                        <a:ext uri="{FF2B5EF4-FFF2-40B4-BE49-F238E27FC236}">
                          <a16:creationId xmlns:a16="http://schemas.microsoft.com/office/drawing/2014/main" id="{777565E8-0BAF-4085-9F22-586730F9462F}"/>
                        </a:ext>
                      </a:extLst>
                    </xdr:cNvPr>
                    <xdr:cNvSpPr/>
                  </xdr:nvSpPr>
                  <xdr:spPr>
                    <a:xfrm>
                      <a:off x="11024008726" y="873117"/>
                      <a:ext cx="8802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8E7F8C-34B0-4267-B29E-C1DF61E657F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6354-25W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26" name="Rectangle: Rounded Corners 3225">
                      <a:extLst>
                        <a:ext uri="{FF2B5EF4-FFF2-40B4-BE49-F238E27FC236}">
                          <a16:creationId xmlns:a16="http://schemas.microsoft.com/office/drawing/2014/main" id="{82A51A13-4452-4639-963B-A62580592AE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220" name="Group 3219">
                    <a:extLst>
                      <a:ext uri="{FF2B5EF4-FFF2-40B4-BE49-F238E27FC236}">
                        <a16:creationId xmlns:a16="http://schemas.microsoft.com/office/drawing/2014/main" id="{9B2BD43E-D054-4C23-8CF9-A9E8E11045D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1">
                  <xdr:nvSpPr>
                    <xdr:cNvPr id="3221" name="Rectangle: Rounded Corners 3220">
                      <a:extLst>
                        <a:ext uri="{FF2B5EF4-FFF2-40B4-BE49-F238E27FC236}">
                          <a16:creationId xmlns:a16="http://schemas.microsoft.com/office/drawing/2014/main" id="{B05A39FF-BEDE-4C20-B363-26F0E47AEE3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4FA9D35-C5FA-4586-BB38-1DFBE732F50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1">
                  <xdr:nvSpPr>
                    <xdr:cNvPr id="3222" name="Rectangle: Rounded Corners 3221">
                      <a:extLst>
                        <a:ext uri="{FF2B5EF4-FFF2-40B4-BE49-F238E27FC236}">
                          <a16:creationId xmlns:a16="http://schemas.microsoft.com/office/drawing/2014/main" id="{B5D791FC-D47D-4308-AD5E-CD78F8F5DDC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C493C5D-6D94-4A3D-AEE3-ACA7503D952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23" name="Rectangle: Rounded Corners 3222">
                      <a:extLst>
                        <a:ext uri="{FF2B5EF4-FFF2-40B4-BE49-F238E27FC236}">
                          <a16:creationId xmlns:a16="http://schemas.microsoft.com/office/drawing/2014/main" id="{237AFE5E-A095-4BA9-9A1E-AD24C1CCB29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215" name="Rectangle: Rounded Corners 3214">
                  <a:extLst>
                    <a:ext uri="{FF2B5EF4-FFF2-40B4-BE49-F238E27FC236}">
                      <a16:creationId xmlns:a16="http://schemas.microsoft.com/office/drawing/2014/main" id="{1BF11C68-6DA4-443C-A501-4B37D89FF87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211" name="Straight Connector 3210">
                <a:extLst>
                  <a:ext uri="{FF2B5EF4-FFF2-40B4-BE49-F238E27FC236}">
                    <a16:creationId xmlns:a16="http://schemas.microsoft.com/office/drawing/2014/main" id="{42BCE79A-5681-4F96-8F41-52736D28766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12" name="Straight Connector 3211">
                <a:extLst>
                  <a:ext uri="{FF2B5EF4-FFF2-40B4-BE49-F238E27FC236}">
                    <a16:creationId xmlns:a16="http://schemas.microsoft.com/office/drawing/2014/main" id="{CD3E80BB-CA00-4C9E-9A3B-1C4C5308976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13" name="Straight Connector 3212">
                <a:extLst>
                  <a:ext uri="{FF2B5EF4-FFF2-40B4-BE49-F238E27FC236}">
                    <a16:creationId xmlns:a16="http://schemas.microsoft.com/office/drawing/2014/main" id="{0FE7F21A-23B8-4C5B-AA06-75305338880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209" name="Rectangle: Rounded Corners 3208">
              <a:extLst>
                <a:ext uri="{FF2B5EF4-FFF2-40B4-BE49-F238E27FC236}">
                  <a16:creationId xmlns:a16="http://schemas.microsoft.com/office/drawing/2014/main" id="{8B47D4B1-CE68-4252-A70D-C1809543563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207" name="Rectangle: Rounded Corners 3206">
            <a:extLst>
              <a:ext uri="{FF2B5EF4-FFF2-40B4-BE49-F238E27FC236}">
                <a16:creationId xmlns:a16="http://schemas.microsoft.com/office/drawing/2014/main" id="{9B94BAAB-3ABE-4F7D-BA80-9B5C569ACA9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109</xdr:row>
      <xdr:rowOff>79367</xdr:rowOff>
    </xdr:from>
    <xdr:to>
      <xdr:col>0</xdr:col>
      <xdr:colOff>8041143</xdr:colOff>
      <xdr:row>109</xdr:row>
      <xdr:rowOff>527410</xdr:rowOff>
    </xdr:to>
    <xdr:grpSp>
      <xdr:nvGrpSpPr>
        <xdr:cNvPr id="3231" name="Group 3230">
          <a:extLst>
            <a:ext uri="{FF2B5EF4-FFF2-40B4-BE49-F238E27FC236}">
              <a16:creationId xmlns:a16="http://schemas.microsoft.com/office/drawing/2014/main" id="{E02E97E2-1911-433F-B808-F24C12E3509D}"/>
            </a:ext>
          </a:extLst>
        </xdr:cNvPr>
        <xdr:cNvGrpSpPr/>
      </xdr:nvGrpSpPr>
      <xdr:grpSpPr>
        <a:xfrm>
          <a:off x="10947690057" y="583137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232" name="Group 3231">
            <a:extLst>
              <a:ext uri="{FF2B5EF4-FFF2-40B4-BE49-F238E27FC236}">
                <a16:creationId xmlns:a16="http://schemas.microsoft.com/office/drawing/2014/main" id="{70C40246-A69A-4015-BABB-CE70601596B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234" name="Group 3233">
              <a:extLst>
                <a:ext uri="{FF2B5EF4-FFF2-40B4-BE49-F238E27FC236}">
                  <a16:creationId xmlns:a16="http://schemas.microsoft.com/office/drawing/2014/main" id="{86F9BF6A-ECBB-46FD-ADED-D9DFA31220B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236" name="Group 3235">
                <a:extLst>
                  <a:ext uri="{FF2B5EF4-FFF2-40B4-BE49-F238E27FC236}">
                    <a16:creationId xmlns:a16="http://schemas.microsoft.com/office/drawing/2014/main" id="{637DAF40-06EB-4531-9323-8D2AE35BD8A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240" name="Group 3239">
                  <a:extLst>
                    <a:ext uri="{FF2B5EF4-FFF2-40B4-BE49-F238E27FC236}">
                      <a16:creationId xmlns:a16="http://schemas.microsoft.com/office/drawing/2014/main" id="{FAE51230-3960-4CD3-9823-09BFA1A6AEC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242" name="Rectangle: Rounded Corners 3241">
                    <a:extLst>
                      <a:ext uri="{FF2B5EF4-FFF2-40B4-BE49-F238E27FC236}">
                        <a16:creationId xmlns:a16="http://schemas.microsoft.com/office/drawing/2014/main" id="{B0FE00C1-7088-4335-B37C-DAA4218F5DE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243" name="Group 3242">
                    <a:extLst>
                      <a:ext uri="{FF2B5EF4-FFF2-40B4-BE49-F238E27FC236}">
                        <a16:creationId xmlns:a16="http://schemas.microsoft.com/office/drawing/2014/main" id="{45C7D0EE-52BC-4B6E-B1DE-8D45FD4D7111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02">
                  <xdr:nvSpPr>
                    <xdr:cNvPr id="3253" name="Rectangle: Rounded Corners 3252">
                      <a:extLst>
                        <a:ext uri="{FF2B5EF4-FFF2-40B4-BE49-F238E27FC236}">
                          <a16:creationId xmlns:a16="http://schemas.microsoft.com/office/drawing/2014/main" id="{931FD8B6-643E-461A-ABA9-564D7559A2B0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80D9EC-F9FA-46C3-9D68-DFBBB3A7863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14,130,000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54" name="Rectangle: Rounded Corners 3253">
                      <a:extLst>
                        <a:ext uri="{FF2B5EF4-FFF2-40B4-BE49-F238E27FC236}">
                          <a16:creationId xmlns:a16="http://schemas.microsoft.com/office/drawing/2014/main" id="{36E8F8FE-77D7-4C5E-BC7C-DFC7735B553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2">
                  <xdr:nvSpPr>
                    <xdr:cNvPr id="3255" name="Rectangle: Rounded Corners 3254">
                      <a:extLst>
                        <a:ext uri="{FF2B5EF4-FFF2-40B4-BE49-F238E27FC236}">
                          <a16:creationId xmlns:a16="http://schemas.microsoft.com/office/drawing/2014/main" id="{279FA897-399C-44F0-AC73-636B391A079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38DFD40-79D0-411B-9830-C998A95E1A2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123-101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56" name="Rectangle: Rounded Corners 3255">
                      <a:extLst>
                        <a:ext uri="{FF2B5EF4-FFF2-40B4-BE49-F238E27FC236}">
                          <a16:creationId xmlns:a16="http://schemas.microsoft.com/office/drawing/2014/main" id="{D1002B26-2EB6-4C8D-A983-C2405DBF254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2">
                <xdr:nvSpPr>
                  <xdr:cNvPr id="3244" name="Rectangle: Rounded Corners 3243">
                    <a:extLst>
                      <a:ext uri="{FF2B5EF4-FFF2-40B4-BE49-F238E27FC236}">
                        <a16:creationId xmlns:a16="http://schemas.microsoft.com/office/drawing/2014/main" id="{1AFF2B02-8AB6-404B-A091-41464D012F3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988CFDD-E78E-4484-81CD-B775C0E1199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بشقابی دیسکی 0-25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245" name="Group 3244">
                    <a:extLst>
                      <a:ext uri="{FF2B5EF4-FFF2-40B4-BE49-F238E27FC236}">
                        <a16:creationId xmlns:a16="http://schemas.microsoft.com/office/drawing/2014/main" id="{6C3BF281-DD84-4450-8FF2-1201989A77C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03739" cy="341949"/>
                    <a:chOff x="11023087448" y="797868"/>
                    <a:chExt cx="1703739" cy="341949"/>
                  </a:xfrm>
                </xdr:grpSpPr>
                <xdr:sp macro="" textlink="Data!J102">
                  <xdr:nvSpPr>
                    <xdr:cNvPr id="3250" name="Rectangle: Rounded Corners 3249">
                      <a:extLst>
                        <a:ext uri="{FF2B5EF4-FFF2-40B4-BE49-F238E27FC236}">
                          <a16:creationId xmlns:a16="http://schemas.microsoft.com/office/drawing/2014/main" id="{01EB1C69-44F4-4CC5-A81E-3048C4DF0E3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CBB6E0-8CE2-4C9B-A1E0-5637A66AAE2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5,770,000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2">
                  <xdr:nvSpPr>
                    <xdr:cNvPr id="3251" name="Rectangle: Rounded Corners 3250">
                      <a:extLst>
                        <a:ext uri="{FF2B5EF4-FFF2-40B4-BE49-F238E27FC236}">
                          <a16:creationId xmlns:a16="http://schemas.microsoft.com/office/drawing/2014/main" id="{31E03DAD-2742-4A47-BBA8-565ECC62E455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1842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B1FA91-F520-4559-9A86-E56DB4C9E2E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3282-25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52" name="Rectangle: Rounded Corners 3251">
                      <a:extLst>
                        <a:ext uri="{FF2B5EF4-FFF2-40B4-BE49-F238E27FC236}">
                          <a16:creationId xmlns:a16="http://schemas.microsoft.com/office/drawing/2014/main" id="{1550D33D-3CBE-48AE-8304-215628E924A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246" name="Group 3245">
                    <a:extLst>
                      <a:ext uri="{FF2B5EF4-FFF2-40B4-BE49-F238E27FC236}">
                        <a16:creationId xmlns:a16="http://schemas.microsoft.com/office/drawing/2014/main" id="{959B13B1-8CE7-4EAD-A8C7-1A5F79F5ED2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2">
                  <xdr:nvSpPr>
                    <xdr:cNvPr id="3247" name="Rectangle: Rounded Corners 3246">
                      <a:extLst>
                        <a:ext uri="{FF2B5EF4-FFF2-40B4-BE49-F238E27FC236}">
                          <a16:creationId xmlns:a16="http://schemas.microsoft.com/office/drawing/2014/main" id="{5FF5AB12-AE93-4F8D-8F0B-3AB52F82902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8B89919-6DA1-4D8F-9E75-F98E59C4C18F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2">
                  <xdr:nvSpPr>
                    <xdr:cNvPr id="3248" name="Rectangle: Rounded Corners 3247">
                      <a:extLst>
                        <a:ext uri="{FF2B5EF4-FFF2-40B4-BE49-F238E27FC236}">
                          <a16:creationId xmlns:a16="http://schemas.microsoft.com/office/drawing/2014/main" id="{79C0221F-704E-412D-9BF4-102B35EEFF6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466B0A2-4078-4A00-94C2-B491F267528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49" name="Rectangle: Rounded Corners 3248">
                      <a:extLst>
                        <a:ext uri="{FF2B5EF4-FFF2-40B4-BE49-F238E27FC236}">
                          <a16:creationId xmlns:a16="http://schemas.microsoft.com/office/drawing/2014/main" id="{04DE6BA3-4B15-4057-B0FD-FB2A12A267A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241" name="Rectangle: Rounded Corners 3240">
                  <a:extLst>
                    <a:ext uri="{FF2B5EF4-FFF2-40B4-BE49-F238E27FC236}">
                      <a16:creationId xmlns:a16="http://schemas.microsoft.com/office/drawing/2014/main" id="{4D7FA784-A88D-4DAA-9B78-1C6C5C5A78F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237" name="Straight Connector 3236">
                <a:extLst>
                  <a:ext uri="{FF2B5EF4-FFF2-40B4-BE49-F238E27FC236}">
                    <a16:creationId xmlns:a16="http://schemas.microsoft.com/office/drawing/2014/main" id="{BB465579-195C-4F31-8F58-44361E872D7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38" name="Straight Connector 3237">
                <a:extLst>
                  <a:ext uri="{FF2B5EF4-FFF2-40B4-BE49-F238E27FC236}">
                    <a16:creationId xmlns:a16="http://schemas.microsoft.com/office/drawing/2014/main" id="{0B21A0E5-F6A0-4ADA-AA9E-C5EA07845B8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39" name="Straight Connector 3238">
                <a:extLst>
                  <a:ext uri="{FF2B5EF4-FFF2-40B4-BE49-F238E27FC236}">
                    <a16:creationId xmlns:a16="http://schemas.microsoft.com/office/drawing/2014/main" id="{33429D59-AFF9-43B0-B257-499B5F29E20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235" name="Rectangle: Rounded Corners 3234">
              <a:extLst>
                <a:ext uri="{FF2B5EF4-FFF2-40B4-BE49-F238E27FC236}">
                  <a16:creationId xmlns:a16="http://schemas.microsoft.com/office/drawing/2014/main" id="{0D4B7B8F-B1CA-4AC3-9FB7-B7A99A59C7D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233" name="Rectangle: Rounded Corners 3232">
            <a:extLst>
              <a:ext uri="{FF2B5EF4-FFF2-40B4-BE49-F238E27FC236}">
                <a16:creationId xmlns:a16="http://schemas.microsoft.com/office/drawing/2014/main" id="{BD892AED-3B1A-4B42-9CA8-6F5A913BE80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110</xdr:row>
      <xdr:rowOff>79367</xdr:rowOff>
    </xdr:from>
    <xdr:to>
      <xdr:col>0</xdr:col>
      <xdr:colOff>8041143</xdr:colOff>
      <xdr:row>110</xdr:row>
      <xdr:rowOff>527410</xdr:rowOff>
    </xdr:to>
    <xdr:grpSp>
      <xdr:nvGrpSpPr>
        <xdr:cNvPr id="3257" name="Group 3256">
          <a:extLst>
            <a:ext uri="{FF2B5EF4-FFF2-40B4-BE49-F238E27FC236}">
              <a16:creationId xmlns:a16="http://schemas.microsoft.com/office/drawing/2014/main" id="{82750F21-753F-48D3-BB81-2F30AD341F42}"/>
            </a:ext>
          </a:extLst>
        </xdr:cNvPr>
        <xdr:cNvGrpSpPr/>
      </xdr:nvGrpSpPr>
      <xdr:grpSpPr>
        <a:xfrm>
          <a:off x="10947690057" y="588530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258" name="Group 3257">
            <a:extLst>
              <a:ext uri="{FF2B5EF4-FFF2-40B4-BE49-F238E27FC236}">
                <a16:creationId xmlns:a16="http://schemas.microsoft.com/office/drawing/2014/main" id="{4B01C34F-631D-4F31-A34A-B099B5C9E83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260" name="Group 3259">
              <a:extLst>
                <a:ext uri="{FF2B5EF4-FFF2-40B4-BE49-F238E27FC236}">
                  <a16:creationId xmlns:a16="http://schemas.microsoft.com/office/drawing/2014/main" id="{2D1FAD5F-B413-40CA-B061-0AE2E160C83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262" name="Group 3261">
                <a:extLst>
                  <a:ext uri="{FF2B5EF4-FFF2-40B4-BE49-F238E27FC236}">
                    <a16:creationId xmlns:a16="http://schemas.microsoft.com/office/drawing/2014/main" id="{0279C85D-DD54-4CC1-ACFD-36F328AA2EF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266" name="Group 3265">
                  <a:extLst>
                    <a:ext uri="{FF2B5EF4-FFF2-40B4-BE49-F238E27FC236}">
                      <a16:creationId xmlns:a16="http://schemas.microsoft.com/office/drawing/2014/main" id="{6524BF1D-0E18-47D7-86CC-28AE4DD91E5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268" name="Rectangle: Rounded Corners 3267">
                    <a:extLst>
                      <a:ext uri="{FF2B5EF4-FFF2-40B4-BE49-F238E27FC236}">
                        <a16:creationId xmlns:a16="http://schemas.microsoft.com/office/drawing/2014/main" id="{856F3400-8315-401C-B991-763C9C69A74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269" name="Group 3268">
                    <a:extLst>
                      <a:ext uri="{FF2B5EF4-FFF2-40B4-BE49-F238E27FC236}">
                        <a16:creationId xmlns:a16="http://schemas.microsoft.com/office/drawing/2014/main" id="{A3DD579C-554A-4A4C-8E9E-0650444BD373}"/>
                      </a:ext>
                    </a:extLst>
                  </xdr:cNvPr>
                  <xdr:cNvGrpSpPr/>
                </xdr:nvGrpSpPr>
                <xdr:grpSpPr>
                  <a:xfrm>
                    <a:off x="11022741748" y="809933"/>
                    <a:ext cx="1755964" cy="352109"/>
                    <a:chOff x="11022741748" y="787708"/>
                    <a:chExt cx="1755964" cy="352109"/>
                  </a:xfrm>
                </xdr:grpSpPr>
                <xdr:sp macro="" textlink="Data!F103">
                  <xdr:nvSpPr>
                    <xdr:cNvPr id="3279" name="Rectangle: Rounded Corners 3278">
                      <a:extLst>
                        <a:ext uri="{FF2B5EF4-FFF2-40B4-BE49-F238E27FC236}">
                          <a16:creationId xmlns:a16="http://schemas.microsoft.com/office/drawing/2014/main" id="{CD28E46A-377C-4085-9BAA-81606975C418}"/>
                        </a:ext>
                      </a:extLst>
                    </xdr:cNvPr>
                    <xdr:cNvSpPr/>
                  </xdr:nvSpPr>
                  <xdr:spPr>
                    <a:xfrm>
                      <a:off x="11022741748" y="873117"/>
                      <a:ext cx="10188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1FB1E6E-0964-41F6-893B-305DC9255D95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15,070,000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80" name="Rectangle: Rounded Corners 3279">
                      <a:extLst>
                        <a:ext uri="{FF2B5EF4-FFF2-40B4-BE49-F238E27FC236}">
                          <a16:creationId xmlns:a16="http://schemas.microsoft.com/office/drawing/2014/main" id="{9849B6CC-52A3-4F3B-AFDC-F701D2823CE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3">
                  <xdr:nvSpPr>
                    <xdr:cNvPr id="3281" name="Rectangle: Rounded Corners 3280">
                      <a:extLst>
                        <a:ext uri="{FF2B5EF4-FFF2-40B4-BE49-F238E27FC236}">
                          <a16:creationId xmlns:a16="http://schemas.microsoft.com/office/drawing/2014/main" id="{CCF162DF-8487-4665-966B-E73408808F7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B4F28C1-21A0-4E27-B9C6-91CC5B10ADE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123-102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82" name="Rectangle: Rounded Corners 3281">
                      <a:extLst>
                        <a:ext uri="{FF2B5EF4-FFF2-40B4-BE49-F238E27FC236}">
                          <a16:creationId xmlns:a16="http://schemas.microsoft.com/office/drawing/2014/main" id="{CC53A4A5-6584-4593-A33A-2F98DC05479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3">
                <xdr:nvSpPr>
                  <xdr:cNvPr id="3270" name="Rectangle: Rounded Corners 3269">
                    <a:extLst>
                      <a:ext uri="{FF2B5EF4-FFF2-40B4-BE49-F238E27FC236}">
                        <a16:creationId xmlns:a16="http://schemas.microsoft.com/office/drawing/2014/main" id="{A3450E5E-272B-4DDC-85AE-1AB53648B11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4130ADE-EE47-47F0-89F8-5DB6D9C921E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بشقابی دیسکی 25-50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271" name="Group 3270">
                    <a:extLst>
                      <a:ext uri="{FF2B5EF4-FFF2-40B4-BE49-F238E27FC236}">
                        <a16:creationId xmlns:a16="http://schemas.microsoft.com/office/drawing/2014/main" id="{161653C8-46EF-4CA7-B1A0-79DD59FB58D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0040" cy="341949"/>
                    <a:chOff x="11023087448" y="797868"/>
                    <a:chExt cx="1720040" cy="341949"/>
                  </a:xfrm>
                </xdr:grpSpPr>
                <xdr:sp macro="" textlink="Data!J103">
                  <xdr:nvSpPr>
                    <xdr:cNvPr id="3276" name="Rectangle: Rounded Corners 3275">
                      <a:extLst>
                        <a:ext uri="{FF2B5EF4-FFF2-40B4-BE49-F238E27FC236}">
                          <a16:creationId xmlns:a16="http://schemas.microsoft.com/office/drawing/2014/main" id="{50557C4D-4CBD-41DD-825C-894EC938403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E2734E-ED9F-44A2-9A06-02CE3CBFE6D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3">
                  <xdr:nvSpPr>
                    <xdr:cNvPr id="3277" name="Rectangle: Rounded Corners 3276">
                      <a:extLst>
                        <a:ext uri="{FF2B5EF4-FFF2-40B4-BE49-F238E27FC236}">
                          <a16:creationId xmlns:a16="http://schemas.microsoft.com/office/drawing/2014/main" id="{21C8A2E3-A3E2-4CA0-B802-FCC338E7D58A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135719A-B318-4540-A4B5-203364BBB45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3282-50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78" name="Rectangle: Rounded Corners 3277">
                      <a:extLst>
                        <a:ext uri="{FF2B5EF4-FFF2-40B4-BE49-F238E27FC236}">
                          <a16:creationId xmlns:a16="http://schemas.microsoft.com/office/drawing/2014/main" id="{B01ACDFF-CC2D-4A19-8888-087AB6089C0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272" name="Group 3271">
                    <a:extLst>
                      <a:ext uri="{FF2B5EF4-FFF2-40B4-BE49-F238E27FC236}">
                        <a16:creationId xmlns:a16="http://schemas.microsoft.com/office/drawing/2014/main" id="{F0DEA349-438A-4B32-9F0E-A7DBB5866F8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3">
                  <xdr:nvSpPr>
                    <xdr:cNvPr id="3273" name="Rectangle: Rounded Corners 3272">
                      <a:extLst>
                        <a:ext uri="{FF2B5EF4-FFF2-40B4-BE49-F238E27FC236}">
                          <a16:creationId xmlns:a16="http://schemas.microsoft.com/office/drawing/2014/main" id="{76DE09F1-94A2-4940-A010-1CCFAA42398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17D320C-337D-46BA-AF40-4ECEA121262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3">
                  <xdr:nvSpPr>
                    <xdr:cNvPr id="3274" name="Rectangle: Rounded Corners 3273">
                      <a:extLst>
                        <a:ext uri="{FF2B5EF4-FFF2-40B4-BE49-F238E27FC236}">
                          <a16:creationId xmlns:a16="http://schemas.microsoft.com/office/drawing/2014/main" id="{FF39526A-3579-4295-92C6-B9C65303EBC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B832B65-AFE0-416F-8331-197BED33BAB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75" name="Rectangle: Rounded Corners 3274">
                      <a:extLst>
                        <a:ext uri="{FF2B5EF4-FFF2-40B4-BE49-F238E27FC236}">
                          <a16:creationId xmlns:a16="http://schemas.microsoft.com/office/drawing/2014/main" id="{79E53BA6-7516-4C02-8531-F708DA7BCEE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267" name="Rectangle: Rounded Corners 3266">
                  <a:extLst>
                    <a:ext uri="{FF2B5EF4-FFF2-40B4-BE49-F238E27FC236}">
                      <a16:creationId xmlns:a16="http://schemas.microsoft.com/office/drawing/2014/main" id="{075372E2-4E1A-4EB8-8371-2A2FBDF767F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263" name="Straight Connector 3262">
                <a:extLst>
                  <a:ext uri="{FF2B5EF4-FFF2-40B4-BE49-F238E27FC236}">
                    <a16:creationId xmlns:a16="http://schemas.microsoft.com/office/drawing/2014/main" id="{23F814A2-8EB5-4AE7-8B86-28B1EDFB564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64" name="Straight Connector 3263">
                <a:extLst>
                  <a:ext uri="{FF2B5EF4-FFF2-40B4-BE49-F238E27FC236}">
                    <a16:creationId xmlns:a16="http://schemas.microsoft.com/office/drawing/2014/main" id="{8C7E86B8-F55D-488B-B08D-101290FE1F0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65" name="Straight Connector 3264">
                <a:extLst>
                  <a:ext uri="{FF2B5EF4-FFF2-40B4-BE49-F238E27FC236}">
                    <a16:creationId xmlns:a16="http://schemas.microsoft.com/office/drawing/2014/main" id="{6F18F9B3-726F-4986-9010-A7E372FC2D2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261" name="Rectangle: Rounded Corners 3260">
              <a:extLst>
                <a:ext uri="{FF2B5EF4-FFF2-40B4-BE49-F238E27FC236}">
                  <a16:creationId xmlns:a16="http://schemas.microsoft.com/office/drawing/2014/main" id="{7FA074ED-FAED-4921-A0DC-C4C34988712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259" name="Rectangle: Rounded Corners 3258">
            <a:extLst>
              <a:ext uri="{FF2B5EF4-FFF2-40B4-BE49-F238E27FC236}">
                <a16:creationId xmlns:a16="http://schemas.microsoft.com/office/drawing/2014/main" id="{F982330C-256D-470B-BE3F-A52F63C56CB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111</xdr:row>
      <xdr:rowOff>79367</xdr:rowOff>
    </xdr:from>
    <xdr:to>
      <xdr:col>0</xdr:col>
      <xdr:colOff>8041143</xdr:colOff>
      <xdr:row>111</xdr:row>
      <xdr:rowOff>527410</xdr:rowOff>
    </xdr:to>
    <xdr:grpSp>
      <xdr:nvGrpSpPr>
        <xdr:cNvPr id="3283" name="Group 3282">
          <a:extLst>
            <a:ext uri="{FF2B5EF4-FFF2-40B4-BE49-F238E27FC236}">
              <a16:creationId xmlns:a16="http://schemas.microsoft.com/office/drawing/2014/main" id="{4F7CE263-198B-469E-AFAB-DA872B85D8E0}"/>
            </a:ext>
          </a:extLst>
        </xdr:cNvPr>
        <xdr:cNvGrpSpPr/>
      </xdr:nvGrpSpPr>
      <xdr:grpSpPr>
        <a:xfrm>
          <a:off x="10947690057" y="593922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284" name="Group 3283">
            <a:extLst>
              <a:ext uri="{FF2B5EF4-FFF2-40B4-BE49-F238E27FC236}">
                <a16:creationId xmlns:a16="http://schemas.microsoft.com/office/drawing/2014/main" id="{02EAA325-AAC1-4836-9D03-5089CBF647B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286" name="Group 3285">
              <a:extLst>
                <a:ext uri="{FF2B5EF4-FFF2-40B4-BE49-F238E27FC236}">
                  <a16:creationId xmlns:a16="http://schemas.microsoft.com/office/drawing/2014/main" id="{4166F63E-A694-42D0-92F5-AA46A82FAE5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288" name="Group 3287">
                <a:extLst>
                  <a:ext uri="{FF2B5EF4-FFF2-40B4-BE49-F238E27FC236}">
                    <a16:creationId xmlns:a16="http://schemas.microsoft.com/office/drawing/2014/main" id="{7446BFF2-1DB5-4B8C-81F3-6E657C1C8E1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292" name="Group 3291">
                  <a:extLst>
                    <a:ext uri="{FF2B5EF4-FFF2-40B4-BE49-F238E27FC236}">
                      <a16:creationId xmlns:a16="http://schemas.microsoft.com/office/drawing/2014/main" id="{1B95C082-8858-454A-B4F9-D2D3A8A04F7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294" name="Rectangle: Rounded Corners 3293">
                    <a:extLst>
                      <a:ext uri="{FF2B5EF4-FFF2-40B4-BE49-F238E27FC236}">
                        <a16:creationId xmlns:a16="http://schemas.microsoft.com/office/drawing/2014/main" id="{703DB328-F943-477E-A505-FA898ECEDC8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295" name="Group 3294">
                    <a:extLst>
                      <a:ext uri="{FF2B5EF4-FFF2-40B4-BE49-F238E27FC236}">
                        <a16:creationId xmlns:a16="http://schemas.microsoft.com/office/drawing/2014/main" id="{9F292346-657D-48D2-B06C-D39C58918BFD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04">
                  <xdr:nvSpPr>
                    <xdr:cNvPr id="3305" name="Rectangle: Rounded Corners 3304">
                      <a:extLst>
                        <a:ext uri="{FF2B5EF4-FFF2-40B4-BE49-F238E27FC236}">
                          <a16:creationId xmlns:a16="http://schemas.microsoft.com/office/drawing/2014/main" id="{761DF2E5-779A-4A9D-BE04-46235D36B7DB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A04AFF1-0090-47C9-9BE7-C0F01F8B544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16,100,000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06" name="Rectangle: Rounded Corners 3305">
                      <a:extLst>
                        <a:ext uri="{FF2B5EF4-FFF2-40B4-BE49-F238E27FC236}">
                          <a16:creationId xmlns:a16="http://schemas.microsoft.com/office/drawing/2014/main" id="{AE5ED8E7-AB9C-448C-8CFD-247C7FAAB64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4">
                  <xdr:nvSpPr>
                    <xdr:cNvPr id="3307" name="Rectangle: Rounded Corners 3306">
                      <a:extLst>
                        <a:ext uri="{FF2B5EF4-FFF2-40B4-BE49-F238E27FC236}">
                          <a16:creationId xmlns:a16="http://schemas.microsoft.com/office/drawing/2014/main" id="{2678AC8D-BEF4-4BB8-A03D-9423E890421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96040B-8EE3-4100-B110-66D83B6BED7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123-103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08" name="Rectangle: Rounded Corners 3307">
                      <a:extLst>
                        <a:ext uri="{FF2B5EF4-FFF2-40B4-BE49-F238E27FC236}">
                          <a16:creationId xmlns:a16="http://schemas.microsoft.com/office/drawing/2014/main" id="{94610456-BC94-4B72-8E72-EB45B9D3CC4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4">
                <xdr:nvSpPr>
                  <xdr:cNvPr id="3296" name="Rectangle: Rounded Corners 3295">
                    <a:extLst>
                      <a:ext uri="{FF2B5EF4-FFF2-40B4-BE49-F238E27FC236}">
                        <a16:creationId xmlns:a16="http://schemas.microsoft.com/office/drawing/2014/main" id="{8190C335-1F76-4255-A551-94B4882B9DA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9F9B4B0-C531-4CF7-87F1-D22566D9408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بشقابی دیسکی 50-75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297" name="Group 3296">
                    <a:extLst>
                      <a:ext uri="{FF2B5EF4-FFF2-40B4-BE49-F238E27FC236}">
                        <a16:creationId xmlns:a16="http://schemas.microsoft.com/office/drawing/2014/main" id="{83971FC9-6E95-48BE-A69A-A5E28097718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1889" cy="341949"/>
                    <a:chOff x="11023087448" y="797868"/>
                    <a:chExt cx="1711889" cy="341949"/>
                  </a:xfrm>
                </xdr:grpSpPr>
                <xdr:sp macro="" textlink="Data!J104">
                  <xdr:nvSpPr>
                    <xdr:cNvPr id="3302" name="Rectangle: Rounded Corners 3301">
                      <a:extLst>
                        <a:ext uri="{FF2B5EF4-FFF2-40B4-BE49-F238E27FC236}">
                          <a16:creationId xmlns:a16="http://schemas.microsoft.com/office/drawing/2014/main" id="{9E28F7F2-9DAB-480B-A89A-1BAC2F593C4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16D57D-130B-4B67-AF11-0B655BC55EE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7,610,000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4">
                  <xdr:nvSpPr>
                    <xdr:cNvPr id="3303" name="Rectangle: Rounded Corners 3302">
                      <a:extLst>
                        <a:ext uri="{FF2B5EF4-FFF2-40B4-BE49-F238E27FC236}">
                          <a16:creationId xmlns:a16="http://schemas.microsoft.com/office/drawing/2014/main" id="{25D374A9-A617-44B2-9D70-6DD4F36ED788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2657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C54FE1-1923-4F30-AB8F-DAFEFCDDC7C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3282-75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04" name="Rectangle: Rounded Corners 3303">
                      <a:extLst>
                        <a:ext uri="{FF2B5EF4-FFF2-40B4-BE49-F238E27FC236}">
                          <a16:creationId xmlns:a16="http://schemas.microsoft.com/office/drawing/2014/main" id="{5BD64E19-8877-4A76-83DE-49BC1718C92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298" name="Group 3297">
                    <a:extLst>
                      <a:ext uri="{FF2B5EF4-FFF2-40B4-BE49-F238E27FC236}">
                        <a16:creationId xmlns:a16="http://schemas.microsoft.com/office/drawing/2014/main" id="{55B5E337-3C03-49D3-AB2A-182C8C94DB7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4">
                  <xdr:nvSpPr>
                    <xdr:cNvPr id="3299" name="Rectangle: Rounded Corners 3298">
                      <a:extLst>
                        <a:ext uri="{FF2B5EF4-FFF2-40B4-BE49-F238E27FC236}">
                          <a16:creationId xmlns:a16="http://schemas.microsoft.com/office/drawing/2014/main" id="{16AE514E-0142-4792-A114-1499D48FA4A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7B951F-3993-489A-9150-C6E5883A845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4">
                  <xdr:nvSpPr>
                    <xdr:cNvPr id="3300" name="Rectangle: Rounded Corners 3299">
                      <a:extLst>
                        <a:ext uri="{FF2B5EF4-FFF2-40B4-BE49-F238E27FC236}">
                          <a16:creationId xmlns:a16="http://schemas.microsoft.com/office/drawing/2014/main" id="{73DAAC75-8E20-4932-AED9-A81F18A0625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102B3A1-DC64-4314-825F-412C07F6DD4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01" name="Rectangle: Rounded Corners 3300">
                      <a:extLst>
                        <a:ext uri="{FF2B5EF4-FFF2-40B4-BE49-F238E27FC236}">
                          <a16:creationId xmlns:a16="http://schemas.microsoft.com/office/drawing/2014/main" id="{FA0045AC-212D-456D-A801-585A6D9FECB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293" name="Rectangle: Rounded Corners 3292">
                  <a:extLst>
                    <a:ext uri="{FF2B5EF4-FFF2-40B4-BE49-F238E27FC236}">
                      <a16:creationId xmlns:a16="http://schemas.microsoft.com/office/drawing/2014/main" id="{1C037201-1AE6-4636-B2E0-ECE6603AB55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289" name="Straight Connector 3288">
                <a:extLst>
                  <a:ext uri="{FF2B5EF4-FFF2-40B4-BE49-F238E27FC236}">
                    <a16:creationId xmlns:a16="http://schemas.microsoft.com/office/drawing/2014/main" id="{3D6A23D4-BB66-4048-980B-477B89B62EC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90" name="Straight Connector 3289">
                <a:extLst>
                  <a:ext uri="{FF2B5EF4-FFF2-40B4-BE49-F238E27FC236}">
                    <a16:creationId xmlns:a16="http://schemas.microsoft.com/office/drawing/2014/main" id="{4573B743-4D13-48A5-BCC7-5A2EEA3BB66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291" name="Straight Connector 3290">
                <a:extLst>
                  <a:ext uri="{FF2B5EF4-FFF2-40B4-BE49-F238E27FC236}">
                    <a16:creationId xmlns:a16="http://schemas.microsoft.com/office/drawing/2014/main" id="{7CB45DB7-10EE-4226-89D2-268602B1D46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287" name="Rectangle: Rounded Corners 3286">
              <a:extLst>
                <a:ext uri="{FF2B5EF4-FFF2-40B4-BE49-F238E27FC236}">
                  <a16:creationId xmlns:a16="http://schemas.microsoft.com/office/drawing/2014/main" id="{0DB9C92D-08BF-46C8-A4DF-7002459E1B5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285" name="Rectangle: Rounded Corners 3284">
            <a:extLst>
              <a:ext uri="{FF2B5EF4-FFF2-40B4-BE49-F238E27FC236}">
                <a16:creationId xmlns:a16="http://schemas.microsoft.com/office/drawing/2014/main" id="{408486E8-3F4A-4B46-A66B-BAD4AE45D53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112</xdr:row>
      <xdr:rowOff>79367</xdr:rowOff>
    </xdr:from>
    <xdr:to>
      <xdr:col>0</xdr:col>
      <xdr:colOff>8041143</xdr:colOff>
      <xdr:row>112</xdr:row>
      <xdr:rowOff>527410</xdr:rowOff>
    </xdr:to>
    <xdr:grpSp>
      <xdr:nvGrpSpPr>
        <xdr:cNvPr id="3309" name="Group 3308">
          <a:extLst>
            <a:ext uri="{FF2B5EF4-FFF2-40B4-BE49-F238E27FC236}">
              <a16:creationId xmlns:a16="http://schemas.microsoft.com/office/drawing/2014/main" id="{A87E341F-2F19-4B6F-89CE-03868F867D59}"/>
            </a:ext>
          </a:extLst>
        </xdr:cNvPr>
        <xdr:cNvGrpSpPr/>
      </xdr:nvGrpSpPr>
      <xdr:grpSpPr>
        <a:xfrm>
          <a:off x="10947690057" y="599315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310" name="Group 3309">
            <a:extLst>
              <a:ext uri="{FF2B5EF4-FFF2-40B4-BE49-F238E27FC236}">
                <a16:creationId xmlns:a16="http://schemas.microsoft.com/office/drawing/2014/main" id="{47004EB7-01F5-44F6-9D29-4C573458FB4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312" name="Group 3311">
              <a:extLst>
                <a:ext uri="{FF2B5EF4-FFF2-40B4-BE49-F238E27FC236}">
                  <a16:creationId xmlns:a16="http://schemas.microsoft.com/office/drawing/2014/main" id="{200FA8AD-503B-4605-A80B-1B50F7CDE8E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314" name="Group 3313">
                <a:extLst>
                  <a:ext uri="{FF2B5EF4-FFF2-40B4-BE49-F238E27FC236}">
                    <a16:creationId xmlns:a16="http://schemas.microsoft.com/office/drawing/2014/main" id="{B4237202-298E-4336-9E6D-DC39D863B33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318" name="Group 3317">
                  <a:extLst>
                    <a:ext uri="{FF2B5EF4-FFF2-40B4-BE49-F238E27FC236}">
                      <a16:creationId xmlns:a16="http://schemas.microsoft.com/office/drawing/2014/main" id="{EF68E7CA-7241-482B-A775-C646158CC22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320" name="Rectangle: Rounded Corners 3319">
                    <a:extLst>
                      <a:ext uri="{FF2B5EF4-FFF2-40B4-BE49-F238E27FC236}">
                        <a16:creationId xmlns:a16="http://schemas.microsoft.com/office/drawing/2014/main" id="{4EF154BF-1842-4EA0-9B9A-6FAC3E1AD97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321" name="Group 3320">
                    <a:extLst>
                      <a:ext uri="{FF2B5EF4-FFF2-40B4-BE49-F238E27FC236}">
                        <a16:creationId xmlns:a16="http://schemas.microsoft.com/office/drawing/2014/main" id="{9C363A42-4800-4DA4-9339-7058BEA4F111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05">
                  <xdr:nvSpPr>
                    <xdr:cNvPr id="3331" name="Rectangle: Rounded Corners 3330">
                      <a:extLst>
                        <a:ext uri="{FF2B5EF4-FFF2-40B4-BE49-F238E27FC236}">
                          <a16:creationId xmlns:a16="http://schemas.microsoft.com/office/drawing/2014/main" id="{BA7EDE88-08EB-44B9-9ED5-C7C0C3BE91B6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C4B4325-71DE-4E73-9E6B-80BA67EBCE1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17,080,000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32" name="Rectangle: Rounded Corners 3331">
                      <a:extLst>
                        <a:ext uri="{FF2B5EF4-FFF2-40B4-BE49-F238E27FC236}">
                          <a16:creationId xmlns:a16="http://schemas.microsoft.com/office/drawing/2014/main" id="{A7406CD8-E129-473E-890F-E608688836F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5">
                  <xdr:nvSpPr>
                    <xdr:cNvPr id="3333" name="Rectangle: Rounded Corners 3332">
                      <a:extLst>
                        <a:ext uri="{FF2B5EF4-FFF2-40B4-BE49-F238E27FC236}">
                          <a16:creationId xmlns:a16="http://schemas.microsoft.com/office/drawing/2014/main" id="{2C4A1EDA-BFB8-4C52-AF68-B72DFEAD00F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0440F3-7296-4F5D-A813-3856B1E28F3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123-104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34" name="Rectangle: Rounded Corners 3333">
                      <a:extLst>
                        <a:ext uri="{FF2B5EF4-FFF2-40B4-BE49-F238E27FC236}">
                          <a16:creationId xmlns:a16="http://schemas.microsoft.com/office/drawing/2014/main" id="{70C187A3-99BF-4241-91D6-C263B09735F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5">
                <xdr:nvSpPr>
                  <xdr:cNvPr id="3322" name="Rectangle: Rounded Corners 3321">
                    <a:extLst>
                      <a:ext uri="{FF2B5EF4-FFF2-40B4-BE49-F238E27FC236}">
                        <a16:creationId xmlns:a16="http://schemas.microsoft.com/office/drawing/2014/main" id="{CAC9A39B-C184-492D-8CEA-2A11E282127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CD9E135-FB9A-46D6-89D6-57002CCB94E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بشقابی دیسکی 75-100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323" name="Group 3322">
                    <a:extLst>
                      <a:ext uri="{FF2B5EF4-FFF2-40B4-BE49-F238E27FC236}">
                        <a16:creationId xmlns:a16="http://schemas.microsoft.com/office/drawing/2014/main" id="{2BE11BD3-F082-44BB-BC48-6740E559B0E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105">
                  <xdr:nvSpPr>
                    <xdr:cNvPr id="3328" name="Rectangle: Rounded Corners 3327">
                      <a:extLst>
                        <a:ext uri="{FF2B5EF4-FFF2-40B4-BE49-F238E27FC236}">
                          <a16:creationId xmlns:a16="http://schemas.microsoft.com/office/drawing/2014/main" id="{65CD96C6-DCBE-40B6-A9A8-B2F1C1FD862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FF93C4A-FC5B-4A59-B52B-6E1C352A099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9,060,000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5">
                  <xdr:nvSpPr>
                    <xdr:cNvPr id="3329" name="Rectangle: Rounded Corners 3328">
                      <a:extLst>
                        <a:ext uri="{FF2B5EF4-FFF2-40B4-BE49-F238E27FC236}">
                          <a16:creationId xmlns:a16="http://schemas.microsoft.com/office/drawing/2014/main" id="{2A3DAF89-F2E9-465F-95CE-96633FEF7E6B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373812-0AAA-48DE-AB81-03118068554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3282-100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30" name="Rectangle: Rounded Corners 3329">
                      <a:extLst>
                        <a:ext uri="{FF2B5EF4-FFF2-40B4-BE49-F238E27FC236}">
                          <a16:creationId xmlns:a16="http://schemas.microsoft.com/office/drawing/2014/main" id="{34F2FA19-D11B-4962-B27C-AB690FB8CB8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324" name="Group 3323">
                    <a:extLst>
                      <a:ext uri="{FF2B5EF4-FFF2-40B4-BE49-F238E27FC236}">
                        <a16:creationId xmlns:a16="http://schemas.microsoft.com/office/drawing/2014/main" id="{90C677EE-C607-424E-B07A-D9FFD31D691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5">
                  <xdr:nvSpPr>
                    <xdr:cNvPr id="3325" name="Rectangle: Rounded Corners 3324">
                      <a:extLst>
                        <a:ext uri="{FF2B5EF4-FFF2-40B4-BE49-F238E27FC236}">
                          <a16:creationId xmlns:a16="http://schemas.microsoft.com/office/drawing/2014/main" id="{63DBD9DE-69F9-49B9-A1AC-D95C74FDD4B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11C088-6E38-49A1-B249-6E469EAA9A9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5">
                  <xdr:nvSpPr>
                    <xdr:cNvPr id="3326" name="Rectangle: Rounded Corners 3325">
                      <a:extLst>
                        <a:ext uri="{FF2B5EF4-FFF2-40B4-BE49-F238E27FC236}">
                          <a16:creationId xmlns:a16="http://schemas.microsoft.com/office/drawing/2014/main" id="{C93A43FD-BAEA-4AED-97AE-587BC1CD4B5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C1B0843-1FE8-405D-8A83-F2D8A4A70E4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27" name="Rectangle: Rounded Corners 3326">
                      <a:extLst>
                        <a:ext uri="{FF2B5EF4-FFF2-40B4-BE49-F238E27FC236}">
                          <a16:creationId xmlns:a16="http://schemas.microsoft.com/office/drawing/2014/main" id="{99B1DA6B-0350-4B5F-9965-B3941BC34F5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319" name="Rectangle: Rounded Corners 3318">
                  <a:extLst>
                    <a:ext uri="{FF2B5EF4-FFF2-40B4-BE49-F238E27FC236}">
                      <a16:creationId xmlns:a16="http://schemas.microsoft.com/office/drawing/2014/main" id="{F083832B-633A-43CF-A5DA-43A1DC1C31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315" name="Straight Connector 3314">
                <a:extLst>
                  <a:ext uri="{FF2B5EF4-FFF2-40B4-BE49-F238E27FC236}">
                    <a16:creationId xmlns:a16="http://schemas.microsoft.com/office/drawing/2014/main" id="{BAEE8E63-8EDD-49F1-A3E2-87AC22D63ED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16" name="Straight Connector 3315">
                <a:extLst>
                  <a:ext uri="{FF2B5EF4-FFF2-40B4-BE49-F238E27FC236}">
                    <a16:creationId xmlns:a16="http://schemas.microsoft.com/office/drawing/2014/main" id="{2DA593AD-8A64-43A9-807A-7FEA5A6D354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17" name="Straight Connector 3316">
                <a:extLst>
                  <a:ext uri="{FF2B5EF4-FFF2-40B4-BE49-F238E27FC236}">
                    <a16:creationId xmlns:a16="http://schemas.microsoft.com/office/drawing/2014/main" id="{C9C84A70-3BDC-456A-B121-1CDFF2C9781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313" name="Rectangle: Rounded Corners 3312">
              <a:extLst>
                <a:ext uri="{FF2B5EF4-FFF2-40B4-BE49-F238E27FC236}">
                  <a16:creationId xmlns:a16="http://schemas.microsoft.com/office/drawing/2014/main" id="{C79C8DAF-7E19-4996-B7C2-E471037204B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311" name="Rectangle: Rounded Corners 3310">
            <a:extLst>
              <a:ext uri="{FF2B5EF4-FFF2-40B4-BE49-F238E27FC236}">
                <a16:creationId xmlns:a16="http://schemas.microsoft.com/office/drawing/2014/main" id="{6C69F6BF-DBF8-4D21-9F17-6C774BD0B5A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113</xdr:row>
      <xdr:rowOff>79367</xdr:rowOff>
    </xdr:from>
    <xdr:to>
      <xdr:col>0</xdr:col>
      <xdr:colOff>8041143</xdr:colOff>
      <xdr:row>113</xdr:row>
      <xdr:rowOff>527410</xdr:rowOff>
    </xdr:to>
    <xdr:grpSp>
      <xdr:nvGrpSpPr>
        <xdr:cNvPr id="3335" name="Group 3334">
          <a:extLst>
            <a:ext uri="{FF2B5EF4-FFF2-40B4-BE49-F238E27FC236}">
              <a16:creationId xmlns:a16="http://schemas.microsoft.com/office/drawing/2014/main" id="{21D31162-E86F-49A2-99FD-0AEDBD938B5D}"/>
            </a:ext>
          </a:extLst>
        </xdr:cNvPr>
        <xdr:cNvGrpSpPr/>
      </xdr:nvGrpSpPr>
      <xdr:grpSpPr>
        <a:xfrm>
          <a:off x="10947690057" y="604707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336" name="Group 3335">
            <a:extLst>
              <a:ext uri="{FF2B5EF4-FFF2-40B4-BE49-F238E27FC236}">
                <a16:creationId xmlns:a16="http://schemas.microsoft.com/office/drawing/2014/main" id="{A376544B-A8BB-4BCA-8E2D-A14F0B196E2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338" name="Group 3337">
              <a:extLst>
                <a:ext uri="{FF2B5EF4-FFF2-40B4-BE49-F238E27FC236}">
                  <a16:creationId xmlns:a16="http://schemas.microsoft.com/office/drawing/2014/main" id="{610D2B57-CD94-4BC7-951E-3029CAF5E87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340" name="Group 3339">
                <a:extLst>
                  <a:ext uri="{FF2B5EF4-FFF2-40B4-BE49-F238E27FC236}">
                    <a16:creationId xmlns:a16="http://schemas.microsoft.com/office/drawing/2014/main" id="{BA7FD178-EBF0-4096-86CF-7BCE3C0B1CC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344" name="Group 3343">
                  <a:extLst>
                    <a:ext uri="{FF2B5EF4-FFF2-40B4-BE49-F238E27FC236}">
                      <a16:creationId xmlns:a16="http://schemas.microsoft.com/office/drawing/2014/main" id="{D5EE11CA-21B4-4BFE-ADB1-D45F39A30BE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346" name="Rectangle: Rounded Corners 3345">
                    <a:extLst>
                      <a:ext uri="{FF2B5EF4-FFF2-40B4-BE49-F238E27FC236}">
                        <a16:creationId xmlns:a16="http://schemas.microsoft.com/office/drawing/2014/main" id="{60145209-16D3-43E4-974D-C9BF996DED1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347" name="Group 3346">
                    <a:extLst>
                      <a:ext uri="{FF2B5EF4-FFF2-40B4-BE49-F238E27FC236}">
                        <a16:creationId xmlns:a16="http://schemas.microsoft.com/office/drawing/2014/main" id="{F1BBA3E8-FA6B-472A-8BB1-CC3743D9C562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06">
                  <xdr:nvSpPr>
                    <xdr:cNvPr id="3357" name="Rectangle: Rounded Corners 3356">
                      <a:extLst>
                        <a:ext uri="{FF2B5EF4-FFF2-40B4-BE49-F238E27FC236}">
                          <a16:creationId xmlns:a16="http://schemas.microsoft.com/office/drawing/2014/main" id="{385ECBDC-F858-47DF-A004-0E53BFBFE9CF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CD0F9C0-52A2-47BE-AB70-CF29D39AA47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18,690,000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58" name="Rectangle: Rounded Corners 3357">
                      <a:extLst>
                        <a:ext uri="{FF2B5EF4-FFF2-40B4-BE49-F238E27FC236}">
                          <a16:creationId xmlns:a16="http://schemas.microsoft.com/office/drawing/2014/main" id="{AF153B32-4FE2-428B-ACA1-92132500C92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6">
                  <xdr:nvSpPr>
                    <xdr:cNvPr id="3359" name="Rectangle: Rounded Corners 3358">
                      <a:extLst>
                        <a:ext uri="{FF2B5EF4-FFF2-40B4-BE49-F238E27FC236}">
                          <a16:creationId xmlns:a16="http://schemas.microsoft.com/office/drawing/2014/main" id="{39995523-1F5F-41DC-82D6-C7533B03BED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D8186A-28D2-4C1B-AC90-5A93E43482D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129-116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60" name="Rectangle: Rounded Corners 3359">
                      <a:extLst>
                        <a:ext uri="{FF2B5EF4-FFF2-40B4-BE49-F238E27FC236}">
                          <a16:creationId xmlns:a16="http://schemas.microsoft.com/office/drawing/2014/main" id="{A06F8FC6-65DC-4327-A266-BDECAA0225A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6">
                <xdr:nvSpPr>
                  <xdr:cNvPr id="3348" name="Rectangle: Rounded Corners 3347">
                    <a:extLst>
                      <a:ext uri="{FF2B5EF4-FFF2-40B4-BE49-F238E27FC236}">
                        <a16:creationId xmlns:a16="http://schemas.microsoft.com/office/drawing/2014/main" id="{CD450174-7A8B-4929-8AF4-07CD31FF7B0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DF3BD71-4C4F-44E5-9425-BAE679ABB50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عمق سنج ساده ورنیه 0-150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349" name="Group 3348">
                    <a:extLst>
                      <a:ext uri="{FF2B5EF4-FFF2-40B4-BE49-F238E27FC236}">
                        <a16:creationId xmlns:a16="http://schemas.microsoft.com/office/drawing/2014/main" id="{E2BD4ED8-4542-4B33-9652-10F2A087796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06">
                  <xdr:nvSpPr>
                    <xdr:cNvPr id="3354" name="Rectangle: Rounded Corners 3353">
                      <a:extLst>
                        <a:ext uri="{FF2B5EF4-FFF2-40B4-BE49-F238E27FC236}">
                          <a16:creationId xmlns:a16="http://schemas.microsoft.com/office/drawing/2014/main" id="{E96EF7FE-044D-4D84-B355-8934DD4CA05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DD6BE1-5621-4F65-9FF6-A27BD99032E6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7,660,000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6">
                  <xdr:nvSpPr>
                    <xdr:cNvPr id="3355" name="Rectangle: Rounded Corners 3354">
                      <a:extLst>
                        <a:ext uri="{FF2B5EF4-FFF2-40B4-BE49-F238E27FC236}">
                          <a16:creationId xmlns:a16="http://schemas.microsoft.com/office/drawing/2014/main" id="{AFB6D132-53F1-4F49-8524-DABF83C8AB20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D20A87-89D5-4D5A-B6B7-FE769127536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3240-150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56" name="Rectangle: Rounded Corners 3355">
                      <a:extLst>
                        <a:ext uri="{FF2B5EF4-FFF2-40B4-BE49-F238E27FC236}">
                          <a16:creationId xmlns:a16="http://schemas.microsoft.com/office/drawing/2014/main" id="{2D38055C-3A02-49B8-88A2-45896050450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350" name="Group 3349">
                    <a:extLst>
                      <a:ext uri="{FF2B5EF4-FFF2-40B4-BE49-F238E27FC236}">
                        <a16:creationId xmlns:a16="http://schemas.microsoft.com/office/drawing/2014/main" id="{50DBC9B8-C747-4F66-B7A6-7B6929C1FC6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6">
                  <xdr:nvSpPr>
                    <xdr:cNvPr id="3351" name="Rectangle: Rounded Corners 3350">
                      <a:extLst>
                        <a:ext uri="{FF2B5EF4-FFF2-40B4-BE49-F238E27FC236}">
                          <a16:creationId xmlns:a16="http://schemas.microsoft.com/office/drawing/2014/main" id="{68D91CED-7140-4DC5-95D3-EC5DF8E35A9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D79C89-FE85-4D3A-AC88-0773BB0FB74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6">
                  <xdr:nvSpPr>
                    <xdr:cNvPr id="3352" name="Rectangle: Rounded Corners 3351">
                      <a:extLst>
                        <a:ext uri="{FF2B5EF4-FFF2-40B4-BE49-F238E27FC236}">
                          <a16:creationId xmlns:a16="http://schemas.microsoft.com/office/drawing/2014/main" id="{75447428-3F8B-4C7F-9BB2-30820A8B3C1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B3567CC-4BD3-4AAF-97B3-17ACBD80C43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53" name="Rectangle: Rounded Corners 3352">
                      <a:extLst>
                        <a:ext uri="{FF2B5EF4-FFF2-40B4-BE49-F238E27FC236}">
                          <a16:creationId xmlns:a16="http://schemas.microsoft.com/office/drawing/2014/main" id="{3CB2D042-6B68-4D0F-8CD2-2892D6F2672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345" name="Rectangle: Rounded Corners 3344">
                  <a:extLst>
                    <a:ext uri="{FF2B5EF4-FFF2-40B4-BE49-F238E27FC236}">
                      <a16:creationId xmlns:a16="http://schemas.microsoft.com/office/drawing/2014/main" id="{67A9D32E-BD5B-4D74-BD7C-1C81DC6235C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341" name="Straight Connector 3340">
                <a:extLst>
                  <a:ext uri="{FF2B5EF4-FFF2-40B4-BE49-F238E27FC236}">
                    <a16:creationId xmlns:a16="http://schemas.microsoft.com/office/drawing/2014/main" id="{607472D3-59C7-4F6A-96E7-B46AA6903B1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42" name="Straight Connector 3341">
                <a:extLst>
                  <a:ext uri="{FF2B5EF4-FFF2-40B4-BE49-F238E27FC236}">
                    <a16:creationId xmlns:a16="http://schemas.microsoft.com/office/drawing/2014/main" id="{B28F6DF1-0B39-4574-A069-496502DF6AE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43" name="Straight Connector 3342">
                <a:extLst>
                  <a:ext uri="{FF2B5EF4-FFF2-40B4-BE49-F238E27FC236}">
                    <a16:creationId xmlns:a16="http://schemas.microsoft.com/office/drawing/2014/main" id="{E832276F-A252-4369-A0F0-C2630E0C36D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339" name="Rectangle: Rounded Corners 3338">
              <a:extLst>
                <a:ext uri="{FF2B5EF4-FFF2-40B4-BE49-F238E27FC236}">
                  <a16:creationId xmlns:a16="http://schemas.microsoft.com/office/drawing/2014/main" id="{7B1BE336-7C1C-4005-835F-A2028D28C38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337" name="Rectangle: Rounded Corners 3336">
            <a:extLst>
              <a:ext uri="{FF2B5EF4-FFF2-40B4-BE49-F238E27FC236}">
                <a16:creationId xmlns:a16="http://schemas.microsoft.com/office/drawing/2014/main" id="{1919A78A-9172-4200-B522-53D9F483AA9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114</xdr:row>
      <xdr:rowOff>79367</xdr:rowOff>
    </xdr:from>
    <xdr:to>
      <xdr:col>0</xdr:col>
      <xdr:colOff>8041143</xdr:colOff>
      <xdr:row>114</xdr:row>
      <xdr:rowOff>527410</xdr:rowOff>
    </xdr:to>
    <xdr:grpSp>
      <xdr:nvGrpSpPr>
        <xdr:cNvPr id="3361" name="Group 3360">
          <a:extLst>
            <a:ext uri="{FF2B5EF4-FFF2-40B4-BE49-F238E27FC236}">
              <a16:creationId xmlns:a16="http://schemas.microsoft.com/office/drawing/2014/main" id="{5F8C5B86-2ABE-4FAC-B920-E2A346814CE4}"/>
            </a:ext>
          </a:extLst>
        </xdr:cNvPr>
        <xdr:cNvGrpSpPr/>
      </xdr:nvGrpSpPr>
      <xdr:grpSpPr>
        <a:xfrm>
          <a:off x="10947690057" y="610100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362" name="Group 3361">
            <a:extLst>
              <a:ext uri="{FF2B5EF4-FFF2-40B4-BE49-F238E27FC236}">
                <a16:creationId xmlns:a16="http://schemas.microsoft.com/office/drawing/2014/main" id="{C7C99E43-85B9-4BDB-8B37-9D1956F9808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364" name="Group 3363">
              <a:extLst>
                <a:ext uri="{FF2B5EF4-FFF2-40B4-BE49-F238E27FC236}">
                  <a16:creationId xmlns:a16="http://schemas.microsoft.com/office/drawing/2014/main" id="{D24885C5-0616-4455-9283-554A3C74029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366" name="Group 3365">
                <a:extLst>
                  <a:ext uri="{FF2B5EF4-FFF2-40B4-BE49-F238E27FC236}">
                    <a16:creationId xmlns:a16="http://schemas.microsoft.com/office/drawing/2014/main" id="{95475749-D8B6-4048-9D08-379DCB4FDD0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370" name="Group 3369">
                  <a:extLst>
                    <a:ext uri="{FF2B5EF4-FFF2-40B4-BE49-F238E27FC236}">
                      <a16:creationId xmlns:a16="http://schemas.microsoft.com/office/drawing/2014/main" id="{ED91024F-2A54-4A12-8593-8A18BF5F309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372" name="Rectangle: Rounded Corners 3371">
                    <a:extLst>
                      <a:ext uri="{FF2B5EF4-FFF2-40B4-BE49-F238E27FC236}">
                        <a16:creationId xmlns:a16="http://schemas.microsoft.com/office/drawing/2014/main" id="{B8923E43-FBBD-470B-929E-ECEA1A2C16A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373" name="Group 3372">
                    <a:extLst>
                      <a:ext uri="{FF2B5EF4-FFF2-40B4-BE49-F238E27FC236}">
                        <a16:creationId xmlns:a16="http://schemas.microsoft.com/office/drawing/2014/main" id="{C2F9F7FC-15A9-420E-AEB6-6B936B7742BF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07">
                  <xdr:nvSpPr>
                    <xdr:cNvPr id="3383" name="Rectangle: Rounded Corners 3382">
                      <a:extLst>
                        <a:ext uri="{FF2B5EF4-FFF2-40B4-BE49-F238E27FC236}">
                          <a16:creationId xmlns:a16="http://schemas.microsoft.com/office/drawing/2014/main" id="{A8538FCE-932C-4463-BE1D-A1A9E1D5BEE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B7F0FA-B0AC-46FB-8F38-66D928B4F3D0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31,080,000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84" name="Rectangle: Rounded Corners 3383">
                      <a:extLst>
                        <a:ext uri="{FF2B5EF4-FFF2-40B4-BE49-F238E27FC236}">
                          <a16:creationId xmlns:a16="http://schemas.microsoft.com/office/drawing/2014/main" id="{EDCA8690-E63E-494C-AE7E-2360DCE532F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7">
                  <xdr:nvSpPr>
                    <xdr:cNvPr id="3385" name="Rectangle: Rounded Corners 3384">
                      <a:extLst>
                        <a:ext uri="{FF2B5EF4-FFF2-40B4-BE49-F238E27FC236}">
                          <a16:creationId xmlns:a16="http://schemas.microsoft.com/office/drawing/2014/main" id="{2E842F6B-7308-43D1-AE57-64918AE4FEF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0ACF7B3-5D66-4E4F-93CA-4674DB21203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129-153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86" name="Rectangle: Rounded Corners 3385">
                      <a:extLst>
                        <a:ext uri="{FF2B5EF4-FFF2-40B4-BE49-F238E27FC236}">
                          <a16:creationId xmlns:a16="http://schemas.microsoft.com/office/drawing/2014/main" id="{8C7A1100-391C-4FAB-B316-70E2859E842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7">
                <xdr:nvSpPr>
                  <xdr:cNvPr id="3374" name="Rectangle: Rounded Corners 3373">
                    <a:extLst>
                      <a:ext uri="{FF2B5EF4-FFF2-40B4-BE49-F238E27FC236}">
                        <a16:creationId xmlns:a16="http://schemas.microsoft.com/office/drawing/2014/main" id="{DB127A67-2678-4124-AA04-B35A08CABFD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6DC4A0C-0AD5-45D8-B21A-D0DD2539EE7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عمق سنج ساده ورنیه 0-300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375" name="Group 3374">
                    <a:extLst>
                      <a:ext uri="{FF2B5EF4-FFF2-40B4-BE49-F238E27FC236}">
                        <a16:creationId xmlns:a16="http://schemas.microsoft.com/office/drawing/2014/main" id="{4E0F0862-5A5B-46AE-9CA8-F49600A5135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07">
                  <xdr:nvSpPr>
                    <xdr:cNvPr id="3380" name="Rectangle: Rounded Corners 3379">
                      <a:extLst>
                        <a:ext uri="{FF2B5EF4-FFF2-40B4-BE49-F238E27FC236}">
                          <a16:creationId xmlns:a16="http://schemas.microsoft.com/office/drawing/2014/main" id="{D20AECCD-E660-48EB-9B2F-A43AFE1B45F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F4C0682-FB61-4F0F-8A0D-AEBA3BCB61B3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11,390,000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7">
                  <xdr:nvSpPr>
                    <xdr:cNvPr id="3381" name="Rectangle: Rounded Corners 3380">
                      <a:extLst>
                        <a:ext uri="{FF2B5EF4-FFF2-40B4-BE49-F238E27FC236}">
                          <a16:creationId xmlns:a16="http://schemas.microsoft.com/office/drawing/2014/main" id="{F220512B-674D-4B57-B319-9E59A5A173FD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CCC85B2-542D-4A66-BD3E-2C47B7C316C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3240-300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82" name="Rectangle: Rounded Corners 3381">
                      <a:extLst>
                        <a:ext uri="{FF2B5EF4-FFF2-40B4-BE49-F238E27FC236}">
                          <a16:creationId xmlns:a16="http://schemas.microsoft.com/office/drawing/2014/main" id="{EFE25B47-716E-4AD1-9B6C-A326247D139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376" name="Group 3375">
                    <a:extLst>
                      <a:ext uri="{FF2B5EF4-FFF2-40B4-BE49-F238E27FC236}">
                        <a16:creationId xmlns:a16="http://schemas.microsoft.com/office/drawing/2014/main" id="{A6403FD5-2064-4A83-85D7-69240C188A2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7">
                  <xdr:nvSpPr>
                    <xdr:cNvPr id="3377" name="Rectangle: Rounded Corners 3376">
                      <a:extLst>
                        <a:ext uri="{FF2B5EF4-FFF2-40B4-BE49-F238E27FC236}">
                          <a16:creationId xmlns:a16="http://schemas.microsoft.com/office/drawing/2014/main" id="{117E35B3-0DBC-45C4-854C-FC912390647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FE9DFA-53FF-4B2A-AEB0-36728DF3393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7">
                  <xdr:nvSpPr>
                    <xdr:cNvPr id="3378" name="Rectangle: Rounded Corners 3377">
                      <a:extLst>
                        <a:ext uri="{FF2B5EF4-FFF2-40B4-BE49-F238E27FC236}">
                          <a16:creationId xmlns:a16="http://schemas.microsoft.com/office/drawing/2014/main" id="{61FD70F1-1832-4BC7-B70C-CFD74C5BD8F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393E7CE-EA8D-4971-9974-59E0B325375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379" name="Rectangle: Rounded Corners 3378">
                      <a:extLst>
                        <a:ext uri="{FF2B5EF4-FFF2-40B4-BE49-F238E27FC236}">
                          <a16:creationId xmlns:a16="http://schemas.microsoft.com/office/drawing/2014/main" id="{449631DF-FBC6-4A3F-B7E0-41B6F0C7A34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371" name="Rectangle: Rounded Corners 3370">
                  <a:extLst>
                    <a:ext uri="{FF2B5EF4-FFF2-40B4-BE49-F238E27FC236}">
                      <a16:creationId xmlns:a16="http://schemas.microsoft.com/office/drawing/2014/main" id="{16C4F3E5-D78F-435E-B7AD-59D6B535A64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367" name="Straight Connector 3366">
                <a:extLst>
                  <a:ext uri="{FF2B5EF4-FFF2-40B4-BE49-F238E27FC236}">
                    <a16:creationId xmlns:a16="http://schemas.microsoft.com/office/drawing/2014/main" id="{6A14BB96-51B4-456A-8819-63C6B1B7234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68" name="Straight Connector 3367">
                <a:extLst>
                  <a:ext uri="{FF2B5EF4-FFF2-40B4-BE49-F238E27FC236}">
                    <a16:creationId xmlns:a16="http://schemas.microsoft.com/office/drawing/2014/main" id="{C06FDD2D-215A-4088-A650-8298D267A39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69" name="Straight Connector 3368">
                <a:extLst>
                  <a:ext uri="{FF2B5EF4-FFF2-40B4-BE49-F238E27FC236}">
                    <a16:creationId xmlns:a16="http://schemas.microsoft.com/office/drawing/2014/main" id="{385FC981-6789-42B5-B660-72C8424CA98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365" name="Rectangle: Rounded Corners 3364">
              <a:extLst>
                <a:ext uri="{FF2B5EF4-FFF2-40B4-BE49-F238E27FC236}">
                  <a16:creationId xmlns:a16="http://schemas.microsoft.com/office/drawing/2014/main" id="{B6341975-332C-4E48-8EF9-10D6F14AF88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363" name="Rectangle: Rounded Corners 3362">
            <a:extLst>
              <a:ext uri="{FF2B5EF4-FFF2-40B4-BE49-F238E27FC236}">
                <a16:creationId xmlns:a16="http://schemas.microsoft.com/office/drawing/2014/main" id="{0F6DB764-3477-445B-9EBF-CA28B5CD96F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115</xdr:row>
      <xdr:rowOff>79367</xdr:rowOff>
    </xdr:from>
    <xdr:to>
      <xdr:col>0</xdr:col>
      <xdr:colOff>8041143</xdr:colOff>
      <xdr:row>115</xdr:row>
      <xdr:rowOff>527410</xdr:rowOff>
    </xdr:to>
    <xdr:grpSp>
      <xdr:nvGrpSpPr>
        <xdr:cNvPr id="3387" name="Group 3386">
          <a:extLst>
            <a:ext uri="{FF2B5EF4-FFF2-40B4-BE49-F238E27FC236}">
              <a16:creationId xmlns:a16="http://schemas.microsoft.com/office/drawing/2014/main" id="{A951ADD8-0760-4372-9DD4-E7C17B8509BD}"/>
            </a:ext>
          </a:extLst>
        </xdr:cNvPr>
        <xdr:cNvGrpSpPr/>
      </xdr:nvGrpSpPr>
      <xdr:grpSpPr>
        <a:xfrm>
          <a:off x="10947690057" y="615493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388" name="Group 3387">
            <a:extLst>
              <a:ext uri="{FF2B5EF4-FFF2-40B4-BE49-F238E27FC236}">
                <a16:creationId xmlns:a16="http://schemas.microsoft.com/office/drawing/2014/main" id="{7F6FA5D3-11E5-4F89-876F-909E8D6EBA6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390" name="Group 3389">
              <a:extLst>
                <a:ext uri="{FF2B5EF4-FFF2-40B4-BE49-F238E27FC236}">
                  <a16:creationId xmlns:a16="http://schemas.microsoft.com/office/drawing/2014/main" id="{A0BE44B9-9A3D-4045-8348-F4FE6AA7A25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392" name="Group 3391">
                <a:extLst>
                  <a:ext uri="{FF2B5EF4-FFF2-40B4-BE49-F238E27FC236}">
                    <a16:creationId xmlns:a16="http://schemas.microsoft.com/office/drawing/2014/main" id="{75DE655A-0EB6-4001-B570-B1D21A999B4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396" name="Group 3395">
                  <a:extLst>
                    <a:ext uri="{FF2B5EF4-FFF2-40B4-BE49-F238E27FC236}">
                      <a16:creationId xmlns:a16="http://schemas.microsoft.com/office/drawing/2014/main" id="{A9C05874-9A7A-4EE4-B9FC-B88D84D7A75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398" name="Rectangle: Rounded Corners 3397">
                    <a:extLst>
                      <a:ext uri="{FF2B5EF4-FFF2-40B4-BE49-F238E27FC236}">
                        <a16:creationId xmlns:a16="http://schemas.microsoft.com/office/drawing/2014/main" id="{2CEBFEEC-DF4A-46C1-AD35-2425FEC14EA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399" name="Group 3398">
                    <a:extLst>
                      <a:ext uri="{FF2B5EF4-FFF2-40B4-BE49-F238E27FC236}">
                        <a16:creationId xmlns:a16="http://schemas.microsoft.com/office/drawing/2014/main" id="{4525006A-ED0D-4B16-9F49-B0AD12A3124C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08">
                  <xdr:nvSpPr>
                    <xdr:cNvPr id="3409" name="Rectangle: Rounded Corners 3408">
                      <a:extLst>
                        <a:ext uri="{FF2B5EF4-FFF2-40B4-BE49-F238E27FC236}">
                          <a16:creationId xmlns:a16="http://schemas.microsoft.com/office/drawing/2014/main" id="{90741E71-B55C-4EF8-9373-7E58EB7A6741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BE7BA9-32FA-452A-BCD0-3CD7A05424E3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10" name="Rectangle: Rounded Corners 3409">
                      <a:extLst>
                        <a:ext uri="{FF2B5EF4-FFF2-40B4-BE49-F238E27FC236}">
                          <a16:creationId xmlns:a16="http://schemas.microsoft.com/office/drawing/2014/main" id="{FB25DBDF-FAC7-4183-9EA1-B6CCB89CF43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8">
                  <xdr:nvSpPr>
                    <xdr:cNvPr id="3411" name="Rectangle: Rounded Corners 3410">
                      <a:extLst>
                        <a:ext uri="{FF2B5EF4-FFF2-40B4-BE49-F238E27FC236}">
                          <a16:creationId xmlns:a16="http://schemas.microsoft.com/office/drawing/2014/main" id="{D53237E4-6C68-450B-B077-2A8DFAC90F5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32B0D2C-800B-4A16-9361-84C6F163903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147-103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12" name="Rectangle: Rounded Corners 3411">
                      <a:extLst>
                        <a:ext uri="{FF2B5EF4-FFF2-40B4-BE49-F238E27FC236}">
                          <a16:creationId xmlns:a16="http://schemas.microsoft.com/office/drawing/2014/main" id="{AE12B599-549D-4BBF-A379-C26471646A6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8">
                <xdr:nvSpPr>
                  <xdr:cNvPr id="3400" name="Rectangle: Rounded Corners 3399">
                    <a:extLst>
                      <a:ext uri="{FF2B5EF4-FFF2-40B4-BE49-F238E27FC236}">
                        <a16:creationId xmlns:a16="http://schemas.microsoft.com/office/drawing/2014/main" id="{C342D62E-0561-4FFA-BBEC-EF8F3734B83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33B3E2B-16FA-4696-9412-5887B16DE05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درب قوطی 0-13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401" name="Group 3400">
                    <a:extLst>
                      <a:ext uri="{FF2B5EF4-FFF2-40B4-BE49-F238E27FC236}">
                        <a16:creationId xmlns:a16="http://schemas.microsoft.com/office/drawing/2014/main" id="{0D6A3D4E-3838-433A-B293-19C205106C5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08">
                  <xdr:nvSpPr>
                    <xdr:cNvPr id="3406" name="Rectangle: Rounded Corners 3405">
                      <a:extLst>
                        <a:ext uri="{FF2B5EF4-FFF2-40B4-BE49-F238E27FC236}">
                          <a16:creationId xmlns:a16="http://schemas.microsoft.com/office/drawing/2014/main" id="{7F465170-CC10-4D49-BAF1-72DE26BB5F1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D283A8B-7206-47D1-808D-10833C4AA88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7,390,000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8">
                  <xdr:nvSpPr>
                    <xdr:cNvPr id="3407" name="Rectangle: Rounded Corners 3406">
                      <a:extLst>
                        <a:ext uri="{FF2B5EF4-FFF2-40B4-BE49-F238E27FC236}">
                          <a16:creationId xmlns:a16="http://schemas.microsoft.com/office/drawing/2014/main" id="{894DA5AC-0E9D-4EC3-8BE2-2D66A69CB62A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2A8A627-7C19-487C-A4DF-DD0BC9F8D7A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3293-131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08" name="Rectangle: Rounded Corners 3407">
                      <a:extLst>
                        <a:ext uri="{FF2B5EF4-FFF2-40B4-BE49-F238E27FC236}">
                          <a16:creationId xmlns:a16="http://schemas.microsoft.com/office/drawing/2014/main" id="{33F0B069-4AAC-4252-867E-64F7994A7BA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402" name="Group 3401">
                    <a:extLst>
                      <a:ext uri="{FF2B5EF4-FFF2-40B4-BE49-F238E27FC236}">
                        <a16:creationId xmlns:a16="http://schemas.microsoft.com/office/drawing/2014/main" id="{276B2917-5273-4509-B60F-2350F5A3534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8">
                  <xdr:nvSpPr>
                    <xdr:cNvPr id="3403" name="Rectangle: Rounded Corners 3402">
                      <a:extLst>
                        <a:ext uri="{FF2B5EF4-FFF2-40B4-BE49-F238E27FC236}">
                          <a16:creationId xmlns:a16="http://schemas.microsoft.com/office/drawing/2014/main" id="{8FF6689A-1D01-4423-A2FB-07F4DA3C61D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B2123BA-AEB3-40BF-BE18-BED79E61AE4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8">
                  <xdr:nvSpPr>
                    <xdr:cNvPr id="3404" name="Rectangle: Rounded Corners 3403">
                      <a:extLst>
                        <a:ext uri="{FF2B5EF4-FFF2-40B4-BE49-F238E27FC236}">
                          <a16:creationId xmlns:a16="http://schemas.microsoft.com/office/drawing/2014/main" id="{9BB853F2-A599-4A5F-BB18-6570390B828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A236783-B242-41DD-88A4-64B5B54F2CE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05" name="Rectangle: Rounded Corners 3404">
                      <a:extLst>
                        <a:ext uri="{FF2B5EF4-FFF2-40B4-BE49-F238E27FC236}">
                          <a16:creationId xmlns:a16="http://schemas.microsoft.com/office/drawing/2014/main" id="{898B6864-B68A-4509-AD13-1D43228588D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397" name="Rectangle: Rounded Corners 3396">
                  <a:extLst>
                    <a:ext uri="{FF2B5EF4-FFF2-40B4-BE49-F238E27FC236}">
                      <a16:creationId xmlns:a16="http://schemas.microsoft.com/office/drawing/2014/main" id="{EB8400F4-2D6B-4532-9F15-BE597B317D6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393" name="Straight Connector 3392">
                <a:extLst>
                  <a:ext uri="{FF2B5EF4-FFF2-40B4-BE49-F238E27FC236}">
                    <a16:creationId xmlns:a16="http://schemas.microsoft.com/office/drawing/2014/main" id="{B274F120-2EE9-43F8-857C-CC2AE01390C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94" name="Straight Connector 3393">
                <a:extLst>
                  <a:ext uri="{FF2B5EF4-FFF2-40B4-BE49-F238E27FC236}">
                    <a16:creationId xmlns:a16="http://schemas.microsoft.com/office/drawing/2014/main" id="{7ED39765-F87A-4CCF-8F92-E2D51C81251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395" name="Straight Connector 3394">
                <a:extLst>
                  <a:ext uri="{FF2B5EF4-FFF2-40B4-BE49-F238E27FC236}">
                    <a16:creationId xmlns:a16="http://schemas.microsoft.com/office/drawing/2014/main" id="{1978AC67-7339-40FD-A6F3-F4951092F95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391" name="Rectangle: Rounded Corners 3390">
              <a:extLst>
                <a:ext uri="{FF2B5EF4-FFF2-40B4-BE49-F238E27FC236}">
                  <a16:creationId xmlns:a16="http://schemas.microsoft.com/office/drawing/2014/main" id="{7CEFD018-8399-43E9-BCD1-AF663E7A066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389" name="Rectangle: Rounded Corners 3388">
            <a:extLst>
              <a:ext uri="{FF2B5EF4-FFF2-40B4-BE49-F238E27FC236}">
                <a16:creationId xmlns:a16="http://schemas.microsoft.com/office/drawing/2014/main" id="{A71DB45B-22C2-4334-9272-BC8D84F3FF6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116</xdr:row>
      <xdr:rowOff>79367</xdr:rowOff>
    </xdr:from>
    <xdr:to>
      <xdr:col>0</xdr:col>
      <xdr:colOff>8041143</xdr:colOff>
      <xdr:row>116</xdr:row>
      <xdr:rowOff>527410</xdr:rowOff>
    </xdr:to>
    <xdr:grpSp>
      <xdr:nvGrpSpPr>
        <xdr:cNvPr id="3413" name="Group 3412">
          <a:extLst>
            <a:ext uri="{FF2B5EF4-FFF2-40B4-BE49-F238E27FC236}">
              <a16:creationId xmlns:a16="http://schemas.microsoft.com/office/drawing/2014/main" id="{9796EF62-2F3F-4797-A9A5-053B3E310665}"/>
            </a:ext>
          </a:extLst>
        </xdr:cNvPr>
        <xdr:cNvGrpSpPr/>
      </xdr:nvGrpSpPr>
      <xdr:grpSpPr>
        <a:xfrm>
          <a:off x="10947690057" y="620885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414" name="Group 3413">
            <a:extLst>
              <a:ext uri="{FF2B5EF4-FFF2-40B4-BE49-F238E27FC236}">
                <a16:creationId xmlns:a16="http://schemas.microsoft.com/office/drawing/2014/main" id="{CC669FE9-6D93-4C0B-8CF6-372A043127A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416" name="Group 3415">
              <a:extLst>
                <a:ext uri="{FF2B5EF4-FFF2-40B4-BE49-F238E27FC236}">
                  <a16:creationId xmlns:a16="http://schemas.microsoft.com/office/drawing/2014/main" id="{D6DD5AA6-5C3D-4FF6-A96D-3B86600F875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418" name="Group 3417">
                <a:extLst>
                  <a:ext uri="{FF2B5EF4-FFF2-40B4-BE49-F238E27FC236}">
                    <a16:creationId xmlns:a16="http://schemas.microsoft.com/office/drawing/2014/main" id="{DCC39066-2BA9-4FA6-9C16-3D39FA2467A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422" name="Group 3421">
                  <a:extLst>
                    <a:ext uri="{FF2B5EF4-FFF2-40B4-BE49-F238E27FC236}">
                      <a16:creationId xmlns:a16="http://schemas.microsoft.com/office/drawing/2014/main" id="{A0CA7B0D-E20D-4AB6-B7F5-858A1FC2CB3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424" name="Rectangle: Rounded Corners 3423">
                    <a:extLst>
                      <a:ext uri="{FF2B5EF4-FFF2-40B4-BE49-F238E27FC236}">
                        <a16:creationId xmlns:a16="http://schemas.microsoft.com/office/drawing/2014/main" id="{C834A5AD-5EA7-4500-97CC-3CE42758F03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425" name="Group 3424">
                    <a:extLst>
                      <a:ext uri="{FF2B5EF4-FFF2-40B4-BE49-F238E27FC236}">
                        <a16:creationId xmlns:a16="http://schemas.microsoft.com/office/drawing/2014/main" id="{6EAFF5B1-9075-4239-9BAA-8E2082C3A684}"/>
                      </a:ext>
                    </a:extLst>
                  </xdr:cNvPr>
                  <xdr:cNvGrpSpPr/>
                </xdr:nvGrpSpPr>
                <xdr:grpSpPr>
                  <a:xfrm>
                    <a:off x="11022709144" y="809933"/>
                    <a:ext cx="1788568" cy="352109"/>
                    <a:chOff x="11022709144" y="787708"/>
                    <a:chExt cx="1788568" cy="352109"/>
                  </a:xfrm>
                </xdr:grpSpPr>
                <xdr:sp macro="" textlink="Data!F109">
                  <xdr:nvSpPr>
                    <xdr:cNvPr id="3435" name="Rectangle: Rounded Corners 3434">
                      <a:extLst>
                        <a:ext uri="{FF2B5EF4-FFF2-40B4-BE49-F238E27FC236}">
                          <a16:creationId xmlns:a16="http://schemas.microsoft.com/office/drawing/2014/main" id="{6E1625BF-228C-4E04-B0F2-B815E76532A4}"/>
                        </a:ext>
                      </a:extLst>
                    </xdr:cNvPr>
                    <xdr:cNvSpPr/>
                  </xdr:nvSpPr>
                  <xdr:spPr>
                    <a:xfrm>
                      <a:off x="11022709144" y="873117"/>
                      <a:ext cx="109218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476DADE-7F88-496B-9068-B74E8105E0D0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62,640,000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36" name="Rectangle: Rounded Corners 3435">
                      <a:extLst>
                        <a:ext uri="{FF2B5EF4-FFF2-40B4-BE49-F238E27FC236}">
                          <a16:creationId xmlns:a16="http://schemas.microsoft.com/office/drawing/2014/main" id="{8D1141BC-860E-41F6-8FEB-3A110DBC740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09">
                  <xdr:nvSpPr>
                    <xdr:cNvPr id="3437" name="Rectangle: Rounded Corners 3436">
                      <a:extLst>
                        <a:ext uri="{FF2B5EF4-FFF2-40B4-BE49-F238E27FC236}">
                          <a16:creationId xmlns:a16="http://schemas.microsoft.com/office/drawing/2014/main" id="{9F4E7C99-A0D4-4F47-8DC7-DA69FD2B9B4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89FDDD-FDC0-4517-9EC3-A2FA8CCB734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523-121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38" name="Rectangle: Rounded Corners 3437">
                      <a:extLst>
                        <a:ext uri="{FF2B5EF4-FFF2-40B4-BE49-F238E27FC236}">
                          <a16:creationId xmlns:a16="http://schemas.microsoft.com/office/drawing/2014/main" id="{D82F02E8-27B3-4DB2-8E93-2F66055C294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09">
                <xdr:nvSpPr>
                  <xdr:cNvPr id="3426" name="Rectangle: Rounded Corners 3425">
                    <a:extLst>
                      <a:ext uri="{FF2B5EF4-FFF2-40B4-BE49-F238E27FC236}">
                        <a16:creationId xmlns:a16="http://schemas.microsoft.com/office/drawing/2014/main" id="{16902AB9-206E-43F7-9F18-58503BEEBEB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569F8B5-A9A6-49B7-8AF4-1B1D8D7FFB2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پاسامتر میکرومتر عقربه ای 0-25 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427" name="Group 3426">
                    <a:extLst>
                      <a:ext uri="{FF2B5EF4-FFF2-40B4-BE49-F238E27FC236}">
                        <a16:creationId xmlns:a16="http://schemas.microsoft.com/office/drawing/2014/main" id="{C9433711-8937-4BD1-9DDE-023B6FCAF66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109">
                  <xdr:nvSpPr>
                    <xdr:cNvPr id="3432" name="Rectangle: Rounded Corners 3431">
                      <a:extLst>
                        <a:ext uri="{FF2B5EF4-FFF2-40B4-BE49-F238E27FC236}">
                          <a16:creationId xmlns:a16="http://schemas.microsoft.com/office/drawing/2014/main" id="{B446698C-F26B-43C4-A7F6-BBCF53BB53F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86E11C-DE24-48DC-8E51-36A5F6D4CCB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09">
                  <xdr:nvSpPr>
                    <xdr:cNvPr id="3433" name="Rectangle: Rounded Corners 3432">
                      <a:extLst>
                        <a:ext uri="{FF2B5EF4-FFF2-40B4-BE49-F238E27FC236}">
                          <a16:creationId xmlns:a16="http://schemas.microsoft.com/office/drawing/2014/main" id="{83B2E22B-AEDF-4601-A204-B8C044FFC152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FCA0ECF-7AD6-4BC2-B3B2-E4EFDE047EF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3332-25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34" name="Rectangle: Rounded Corners 3433">
                      <a:extLst>
                        <a:ext uri="{FF2B5EF4-FFF2-40B4-BE49-F238E27FC236}">
                          <a16:creationId xmlns:a16="http://schemas.microsoft.com/office/drawing/2014/main" id="{865D12D8-2C7C-406C-818E-F2EA5F8D6A9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428" name="Group 3427">
                    <a:extLst>
                      <a:ext uri="{FF2B5EF4-FFF2-40B4-BE49-F238E27FC236}">
                        <a16:creationId xmlns:a16="http://schemas.microsoft.com/office/drawing/2014/main" id="{45D2145B-D376-473D-B8DD-C5FD34F8796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09">
                  <xdr:nvSpPr>
                    <xdr:cNvPr id="3429" name="Rectangle: Rounded Corners 3428">
                      <a:extLst>
                        <a:ext uri="{FF2B5EF4-FFF2-40B4-BE49-F238E27FC236}">
                          <a16:creationId xmlns:a16="http://schemas.microsoft.com/office/drawing/2014/main" id="{EB00B86D-2D15-417F-9CF3-2B7E246861D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5090752-8345-445F-A0A7-F58E69E5717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09">
                  <xdr:nvSpPr>
                    <xdr:cNvPr id="3430" name="Rectangle: Rounded Corners 3429">
                      <a:extLst>
                        <a:ext uri="{FF2B5EF4-FFF2-40B4-BE49-F238E27FC236}">
                          <a16:creationId xmlns:a16="http://schemas.microsoft.com/office/drawing/2014/main" id="{E05FF41A-C631-4D84-8D50-07E685A1D91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AA69E21-FC84-4367-8E90-B71EFB76A30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31" name="Rectangle: Rounded Corners 3430">
                      <a:extLst>
                        <a:ext uri="{FF2B5EF4-FFF2-40B4-BE49-F238E27FC236}">
                          <a16:creationId xmlns:a16="http://schemas.microsoft.com/office/drawing/2014/main" id="{066F198E-CF25-4EC2-8277-42E9DA4949F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423" name="Rectangle: Rounded Corners 3422">
                  <a:extLst>
                    <a:ext uri="{FF2B5EF4-FFF2-40B4-BE49-F238E27FC236}">
                      <a16:creationId xmlns:a16="http://schemas.microsoft.com/office/drawing/2014/main" id="{14A1E2FF-0214-486C-8C12-4069F95BA54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419" name="Straight Connector 3418">
                <a:extLst>
                  <a:ext uri="{FF2B5EF4-FFF2-40B4-BE49-F238E27FC236}">
                    <a16:creationId xmlns:a16="http://schemas.microsoft.com/office/drawing/2014/main" id="{B0C7AC1F-57B2-4ACB-9360-19944765127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20" name="Straight Connector 3419">
                <a:extLst>
                  <a:ext uri="{FF2B5EF4-FFF2-40B4-BE49-F238E27FC236}">
                    <a16:creationId xmlns:a16="http://schemas.microsoft.com/office/drawing/2014/main" id="{FC9488CA-EFAB-462F-8895-F7729E0585B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21" name="Straight Connector 3420">
                <a:extLst>
                  <a:ext uri="{FF2B5EF4-FFF2-40B4-BE49-F238E27FC236}">
                    <a16:creationId xmlns:a16="http://schemas.microsoft.com/office/drawing/2014/main" id="{8934B4DF-8EB8-4F4D-A4EB-DA59CC15A28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17" name="Rectangle: Rounded Corners 3416">
              <a:extLst>
                <a:ext uri="{FF2B5EF4-FFF2-40B4-BE49-F238E27FC236}">
                  <a16:creationId xmlns:a16="http://schemas.microsoft.com/office/drawing/2014/main" id="{5800E86D-30CF-4DD1-8134-C0CCD9D6561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415" name="Rectangle: Rounded Corners 3414">
            <a:extLst>
              <a:ext uri="{FF2B5EF4-FFF2-40B4-BE49-F238E27FC236}">
                <a16:creationId xmlns:a16="http://schemas.microsoft.com/office/drawing/2014/main" id="{539DC55D-7E31-4455-B223-905C88F3A5C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117</xdr:row>
      <xdr:rowOff>79367</xdr:rowOff>
    </xdr:from>
    <xdr:to>
      <xdr:col>0</xdr:col>
      <xdr:colOff>8041143</xdr:colOff>
      <xdr:row>117</xdr:row>
      <xdr:rowOff>527410</xdr:rowOff>
    </xdr:to>
    <xdr:grpSp>
      <xdr:nvGrpSpPr>
        <xdr:cNvPr id="3439" name="Group 3438">
          <a:extLst>
            <a:ext uri="{FF2B5EF4-FFF2-40B4-BE49-F238E27FC236}">
              <a16:creationId xmlns:a16="http://schemas.microsoft.com/office/drawing/2014/main" id="{6FAE4983-5681-468C-ACA3-CC1BC9864387}"/>
            </a:ext>
          </a:extLst>
        </xdr:cNvPr>
        <xdr:cNvGrpSpPr/>
      </xdr:nvGrpSpPr>
      <xdr:grpSpPr>
        <a:xfrm>
          <a:off x="10947690057" y="626278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440" name="Group 3439">
            <a:extLst>
              <a:ext uri="{FF2B5EF4-FFF2-40B4-BE49-F238E27FC236}">
                <a16:creationId xmlns:a16="http://schemas.microsoft.com/office/drawing/2014/main" id="{61B038AE-D56C-42E9-BC36-204B5B087E9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442" name="Group 3441">
              <a:extLst>
                <a:ext uri="{FF2B5EF4-FFF2-40B4-BE49-F238E27FC236}">
                  <a16:creationId xmlns:a16="http://schemas.microsoft.com/office/drawing/2014/main" id="{7E98A821-4D54-467F-B2BB-3BF14864A6D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444" name="Group 3443">
                <a:extLst>
                  <a:ext uri="{FF2B5EF4-FFF2-40B4-BE49-F238E27FC236}">
                    <a16:creationId xmlns:a16="http://schemas.microsoft.com/office/drawing/2014/main" id="{061CB88D-1880-4C28-82CA-7469B5B4447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448" name="Group 3447">
                  <a:extLst>
                    <a:ext uri="{FF2B5EF4-FFF2-40B4-BE49-F238E27FC236}">
                      <a16:creationId xmlns:a16="http://schemas.microsoft.com/office/drawing/2014/main" id="{E84713DB-BC55-4ADF-9FA0-B8BCBC5D2C1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450" name="Rectangle: Rounded Corners 3449">
                    <a:extLst>
                      <a:ext uri="{FF2B5EF4-FFF2-40B4-BE49-F238E27FC236}">
                        <a16:creationId xmlns:a16="http://schemas.microsoft.com/office/drawing/2014/main" id="{11FF8BDB-176C-41B3-90EF-167D506C01E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451" name="Group 3450">
                    <a:extLst>
                      <a:ext uri="{FF2B5EF4-FFF2-40B4-BE49-F238E27FC236}">
                        <a16:creationId xmlns:a16="http://schemas.microsoft.com/office/drawing/2014/main" id="{C6B8F857-950B-4C1E-B2AF-BE6FDAF82733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10">
                  <xdr:nvSpPr>
                    <xdr:cNvPr id="3461" name="Rectangle: Rounded Corners 3460">
                      <a:extLst>
                        <a:ext uri="{FF2B5EF4-FFF2-40B4-BE49-F238E27FC236}">
                          <a16:creationId xmlns:a16="http://schemas.microsoft.com/office/drawing/2014/main" id="{7D4EECAE-813D-4E6D-8AFA-6FEF30545590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07407A2-BE42-4936-A243-C0D960E4004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64,350,000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62" name="Rectangle: Rounded Corners 3461">
                      <a:extLst>
                        <a:ext uri="{FF2B5EF4-FFF2-40B4-BE49-F238E27FC236}">
                          <a16:creationId xmlns:a16="http://schemas.microsoft.com/office/drawing/2014/main" id="{4D878DF6-D368-425B-97C9-CB1F8BA33E6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0">
                  <xdr:nvSpPr>
                    <xdr:cNvPr id="3463" name="Rectangle: Rounded Corners 3462">
                      <a:extLst>
                        <a:ext uri="{FF2B5EF4-FFF2-40B4-BE49-F238E27FC236}">
                          <a16:creationId xmlns:a16="http://schemas.microsoft.com/office/drawing/2014/main" id="{8D2BAC0A-BAF8-4B02-91DE-5AFDC240235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F1F580-F404-4B46-9502-44ACE259F01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523-122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64" name="Rectangle: Rounded Corners 3463">
                      <a:extLst>
                        <a:ext uri="{FF2B5EF4-FFF2-40B4-BE49-F238E27FC236}">
                          <a16:creationId xmlns:a16="http://schemas.microsoft.com/office/drawing/2014/main" id="{04C8DA6C-904A-419A-AF8C-C23B5FD73D9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0">
                <xdr:nvSpPr>
                  <xdr:cNvPr id="3452" name="Rectangle: Rounded Corners 3451">
                    <a:extLst>
                      <a:ext uri="{FF2B5EF4-FFF2-40B4-BE49-F238E27FC236}">
                        <a16:creationId xmlns:a16="http://schemas.microsoft.com/office/drawing/2014/main" id="{CD43B498-C8AD-493F-8820-87DFD4C84BB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1527440-2A1A-43BB-8818-43D2F3A1D4C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پاسامتر میکرومتر عقربه ای 25-50 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453" name="Group 3452">
                    <a:extLst>
                      <a:ext uri="{FF2B5EF4-FFF2-40B4-BE49-F238E27FC236}">
                        <a16:creationId xmlns:a16="http://schemas.microsoft.com/office/drawing/2014/main" id="{7D55E55C-0443-46F1-AEC2-96BB707B950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4" cy="341949"/>
                    <a:chOff x="11023087448" y="797868"/>
                    <a:chExt cx="1752644" cy="341949"/>
                  </a:xfrm>
                </xdr:grpSpPr>
                <xdr:sp macro="" textlink="Data!J110">
                  <xdr:nvSpPr>
                    <xdr:cNvPr id="3458" name="Rectangle: Rounded Corners 3457">
                      <a:extLst>
                        <a:ext uri="{FF2B5EF4-FFF2-40B4-BE49-F238E27FC236}">
                          <a16:creationId xmlns:a16="http://schemas.microsoft.com/office/drawing/2014/main" id="{36869CA8-DAD7-42D6-BE9C-C9642E8DDD9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7BCEFD-47D6-43BA-A72E-19289F18A57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0">
                  <xdr:nvSpPr>
                    <xdr:cNvPr id="3459" name="Rectangle: Rounded Corners 3458">
                      <a:extLst>
                        <a:ext uri="{FF2B5EF4-FFF2-40B4-BE49-F238E27FC236}">
                          <a16:creationId xmlns:a16="http://schemas.microsoft.com/office/drawing/2014/main" id="{3B040167-2B4B-4B37-B6C3-C4783715CE69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673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BF6614-E4A8-426F-8763-8B06EF4CAD5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60" name="Rectangle: Rounded Corners 3459">
                      <a:extLst>
                        <a:ext uri="{FF2B5EF4-FFF2-40B4-BE49-F238E27FC236}">
                          <a16:creationId xmlns:a16="http://schemas.microsoft.com/office/drawing/2014/main" id="{6B504DC5-8D8B-4224-84B3-A5AA3BF41BF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454" name="Group 3453">
                    <a:extLst>
                      <a:ext uri="{FF2B5EF4-FFF2-40B4-BE49-F238E27FC236}">
                        <a16:creationId xmlns:a16="http://schemas.microsoft.com/office/drawing/2014/main" id="{5652EDAF-FDBF-4BAB-A11B-2231196057C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0">
                  <xdr:nvSpPr>
                    <xdr:cNvPr id="3455" name="Rectangle: Rounded Corners 3454">
                      <a:extLst>
                        <a:ext uri="{FF2B5EF4-FFF2-40B4-BE49-F238E27FC236}">
                          <a16:creationId xmlns:a16="http://schemas.microsoft.com/office/drawing/2014/main" id="{6531BBFB-1AC6-486F-8B34-0CE71BE80B0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6596DE2-4FFE-4659-A047-FE4B20A68E0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0">
                  <xdr:nvSpPr>
                    <xdr:cNvPr id="3456" name="Rectangle: Rounded Corners 3455">
                      <a:extLst>
                        <a:ext uri="{FF2B5EF4-FFF2-40B4-BE49-F238E27FC236}">
                          <a16:creationId xmlns:a16="http://schemas.microsoft.com/office/drawing/2014/main" id="{AC1FF637-AA88-4F20-9B06-F42C478ED39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B149EF0-F7F6-44A4-8ED6-D3CD7ECF7B3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57" name="Rectangle: Rounded Corners 3456">
                      <a:extLst>
                        <a:ext uri="{FF2B5EF4-FFF2-40B4-BE49-F238E27FC236}">
                          <a16:creationId xmlns:a16="http://schemas.microsoft.com/office/drawing/2014/main" id="{C71343DC-ACA5-4B39-85D4-958EFD48E25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449" name="Rectangle: Rounded Corners 3448">
                  <a:extLst>
                    <a:ext uri="{FF2B5EF4-FFF2-40B4-BE49-F238E27FC236}">
                      <a16:creationId xmlns:a16="http://schemas.microsoft.com/office/drawing/2014/main" id="{9B961513-85AA-4D24-8B45-DB007D942F4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445" name="Straight Connector 3444">
                <a:extLst>
                  <a:ext uri="{FF2B5EF4-FFF2-40B4-BE49-F238E27FC236}">
                    <a16:creationId xmlns:a16="http://schemas.microsoft.com/office/drawing/2014/main" id="{87C832F6-5F49-4E99-B6A0-C85C7B6D53D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46" name="Straight Connector 3445">
                <a:extLst>
                  <a:ext uri="{FF2B5EF4-FFF2-40B4-BE49-F238E27FC236}">
                    <a16:creationId xmlns:a16="http://schemas.microsoft.com/office/drawing/2014/main" id="{5DA0B780-C6B2-452F-BCFD-9D8BFB09108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47" name="Straight Connector 3446">
                <a:extLst>
                  <a:ext uri="{FF2B5EF4-FFF2-40B4-BE49-F238E27FC236}">
                    <a16:creationId xmlns:a16="http://schemas.microsoft.com/office/drawing/2014/main" id="{D804DF61-6D3F-49B8-A968-E5C54A75DE0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43" name="Rectangle: Rounded Corners 3442">
              <a:extLst>
                <a:ext uri="{FF2B5EF4-FFF2-40B4-BE49-F238E27FC236}">
                  <a16:creationId xmlns:a16="http://schemas.microsoft.com/office/drawing/2014/main" id="{B9AD3B21-5A33-4755-8FB5-58782E2A825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441" name="Rectangle: Rounded Corners 3440">
            <a:extLst>
              <a:ext uri="{FF2B5EF4-FFF2-40B4-BE49-F238E27FC236}">
                <a16:creationId xmlns:a16="http://schemas.microsoft.com/office/drawing/2014/main" id="{EF775F61-2B06-4492-ACCC-49EB3941478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119</xdr:row>
      <xdr:rowOff>79367</xdr:rowOff>
    </xdr:from>
    <xdr:to>
      <xdr:col>0</xdr:col>
      <xdr:colOff>8041143</xdr:colOff>
      <xdr:row>119</xdr:row>
      <xdr:rowOff>527410</xdr:rowOff>
    </xdr:to>
    <xdr:grpSp>
      <xdr:nvGrpSpPr>
        <xdr:cNvPr id="3465" name="Group 3464">
          <a:extLst>
            <a:ext uri="{FF2B5EF4-FFF2-40B4-BE49-F238E27FC236}">
              <a16:creationId xmlns:a16="http://schemas.microsoft.com/office/drawing/2014/main" id="{1AE6AC9D-3BF6-4A1D-81B1-4346A489ABA7}"/>
            </a:ext>
          </a:extLst>
        </xdr:cNvPr>
        <xdr:cNvGrpSpPr/>
      </xdr:nvGrpSpPr>
      <xdr:grpSpPr>
        <a:xfrm>
          <a:off x="10947690057" y="637063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466" name="Group 3465">
            <a:extLst>
              <a:ext uri="{FF2B5EF4-FFF2-40B4-BE49-F238E27FC236}">
                <a16:creationId xmlns:a16="http://schemas.microsoft.com/office/drawing/2014/main" id="{48970281-2753-46AD-9841-33A91517C1F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468" name="Group 3467">
              <a:extLst>
                <a:ext uri="{FF2B5EF4-FFF2-40B4-BE49-F238E27FC236}">
                  <a16:creationId xmlns:a16="http://schemas.microsoft.com/office/drawing/2014/main" id="{E5B25C62-1FFD-41FA-B5E7-CDD9E1A6315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470" name="Group 3469">
                <a:extLst>
                  <a:ext uri="{FF2B5EF4-FFF2-40B4-BE49-F238E27FC236}">
                    <a16:creationId xmlns:a16="http://schemas.microsoft.com/office/drawing/2014/main" id="{405A8C1D-89CD-4CC8-93C9-FEB73BBE65F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474" name="Group 3473">
                  <a:extLst>
                    <a:ext uri="{FF2B5EF4-FFF2-40B4-BE49-F238E27FC236}">
                      <a16:creationId xmlns:a16="http://schemas.microsoft.com/office/drawing/2014/main" id="{DFFB61F5-0BCA-4927-BE19-A351837F91C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476" name="Rectangle: Rounded Corners 3475">
                    <a:extLst>
                      <a:ext uri="{FF2B5EF4-FFF2-40B4-BE49-F238E27FC236}">
                        <a16:creationId xmlns:a16="http://schemas.microsoft.com/office/drawing/2014/main" id="{5410A10C-FFF4-4F16-8655-45AAFE57430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477" name="Group 3476">
                    <a:extLst>
                      <a:ext uri="{FF2B5EF4-FFF2-40B4-BE49-F238E27FC236}">
                        <a16:creationId xmlns:a16="http://schemas.microsoft.com/office/drawing/2014/main" id="{FAFF50A7-73FC-40F4-A042-2041A476D87C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11">
                  <xdr:nvSpPr>
                    <xdr:cNvPr id="3487" name="Rectangle: Rounded Corners 3486">
                      <a:extLst>
                        <a:ext uri="{FF2B5EF4-FFF2-40B4-BE49-F238E27FC236}">
                          <a16:creationId xmlns:a16="http://schemas.microsoft.com/office/drawing/2014/main" id="{6D64242F-1D53-48BF-A093-0ECFD1F4C614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BA2533-F24B-4368-8127-B75D950F0F1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4,380,000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88" name="Rectangle: Rounded Corners 3487">
                      <a:extLst>
                        <a:ext uri="{FF2B5EF4-FFF2-40B4-BE49-F238E27FC236}">
                          <a16:creationId xmlns:a16="http://schemas.microsoft.com/office/drawing/2014/main" id="{AF9E4FAB-D69E-4E47-AAB6-376BA68FCD1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1">
                  <xdr:nvSpPr>
                    <xdr:cNvPr id="3489" name="Rectangle: Rounded Corners 3488">
                      <a:extLst>
                        <a:ext uri="{FF2B5EF4-FFF2-40B4-BE49-F238E27FC236}">
                          <a16:creationId xmlns:a16="http://schemas.microsoft.com/office/drawing/2014/main" id="{79D986FE-BC27-4E45-9578-A87FE57D842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1516E9-73D5-45FB-A094-9C0A969A1C3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2046A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90" name="Rectangle: Rounded Corners 3489">
                      <a:extLst>
                        <a:ext uri="{FF2B5EF4-FFF2-40B4-BE49-F238E27FC236}">
                          <a16:creationId xmlns:a16="http://schemas.microsoft.com/office/drawing/2014/main" id="{512F8779-747B-45FE-A0D5-3BABB59AF0D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1">
                <xdr:nvSpPr>
                  <xdr:cNvPr id="3478" name="Rectangle: Rounded Corners 3477">
                    <a:extLst>
                      <a:ext uri="{FF2B5EF4-FFF2-40B4-BE49-F238E27FC236}">
                        <a16:creationId xmlns:a16="http://schemas.microsoft.com/office/drawing/2014/main" id="{C024EE82-3C01-451F-A58A-A05ABB1E633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605305C-D16E-44D4-879D-E01ED76A30A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10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479" name="Group 3478">
                    <a:extLst>
                      <a:ext uri="{FF2B5EF4-FFF2-40B4-BE49-F238E27FC236}">
                        <a16:creationId xmlns:a16="http://schemas.microsoft.com/office/drawing/2014/main" id="{B4218AC8-A9F4-4D16-9B0F-BFAAAD35407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11">
                  <xdr:nvSpPr>
                    <xdr:cNvPr id="3484" name="Rectangle: Rounded Corners 3483">
                      <a:extLst>
                        <a:ext uri="{FF2B5EF4-FFF2-40B4-BE49-F238E27FC236}">
                          <a16:creationId xmlns:a16="http://schemas.microsoft.com/office/drawing/2014/main" id="{951BAE84-A8DE-44D2-8114-54B6155D72A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0F4250-21AD-4B35-807E-961786809BA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1,950,000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1">
                  <xdr:nvSpPr>
                    <xdr:cNvPr id="3485" name="Rectangle: Rounded Corners 3484">
                      <a:extLst>
                        <a:ext uri="{FF2B5EF4-FFF2-40B4-BE49-F238E27FC236}">
                          <a16:creationId xmlns:a16="http://schemas.microsoft.com/office/drawing/2014/main" id="{1D7C8366-C4E2-405C-B495-49766BD9746F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667D219-023B-4872-AFB5-9474C8A4B3C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2308-10A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86" name="Rectangle: Rounded Corners 3485">
                      <a:extLst>
                        <a:ext uri="{FF2B5EF4-FFF2-40B4-BE49-F238E27FC236}">
                          <a16:creationId xmlns:a16="http://schemas.microsoft.com/office/drawing/2014/main" id="{D98CADA7-EC34-49A5-8E55-0743BF443AA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480" name="Group 3479">
                    <a:extLst>
                      <a:ext uri="{FF2B5EF4-FFF2-40B4-BE49-F238E27FC236}">
                        <a16:creationId xmlns:a16="http://schemas.microsoft.com/office/drawing/2014/main" id="{8B322667-19D5-4DAA-A717-FF0FD8B9D4A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1">
                  <xdr:nvSpPr>
                    <xdr:cNvPr id="3481" name="Rectangle: Rounded Corners 3480">
                      <a:extLst>
                        <a:ext uri="{FF2B5EF4-FFF2-40B4-BE49-F238E27FC236}">
                          <a16:creationId xmlns:a16="http://schemas.microsoft.com/office/drawing/2014/main" id="{636EDDDB-CA9B-4402-ACC3-0EF56D2A69F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88DC9EF-D121-4DC0-AD4C-62D91DD7C301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4,070,000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1">
                  <xdr:nvSpPr>
                    <xdr:cNvPr id="3482" name="Rectangle: Rounded Corners 3481">
                      <a:extLst>
                        <a:ext uri="{FF2B5EF4-FFF2-40B4-BE49-F238E27FC236}">
                          <a16:creationId xmlns:a16="http://schemas.microsoft.com/office/drawing/2014/main" id="{C7D1E881-5E1A-461C-904C-D92DCAA989F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ED4D76B-260A-4AC2-B297-B833353453C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PEACOCK 107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83" name="Rectangle: Rounded Corners 3482">
                      <a:extLst>
                        <a:ext uri="{FF2B5EF4-FFF2-40B4-BE49-F238E27FC236}">
                          <a16:creationId xmlns:a16="http://schemas.microsoft.com/office/drawing/2014/main" id="{0814B6F7-B007-4802-85B0-0DF09F23CAE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475" name="Rectangle: Rounded Corners 3474">
                  <a:extLst>
                    <a:ext uri="{FF2B5EF4-FFF2-40B4-BE49-F238E27FC236}">
                      <a16:creationId xmlns:a16="http://schemas.microsoft.com/office/drawing/2014/main" id="{706DC3D8-9D1E-4E00-8B53-3FCD5C2B2B4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471" name="Straight Connector 3470">
                <a:extLst>
                  <a:ext uri="{FF2B5EF4-FFF2-40B4-BE49-F238E27FC236}">
                    <a16:creationId xmlns:a16="http://schemas.microsoft.com/office/drawing/2014/main" id="{BCB3A77A-2510-4C3B-AABC-CFF18C313C6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72" name="Straight Connector 3471">
                <a:extLst>
                  <a:ext uri="{FF2B5EF4-FFF2-40B4-BE49-F238E27FC236}">
                    <a16:creationId xmlns:a16="http://schemas.microsoft.com/office/drawing/2014/main" id="{2A7BC0F9-A83B-4DD0-8BBE-9DB58F0862F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73" name="Straight Connector 3472">
                <a:extLst>
                  <a:ext uri="{FF2B5EF4-FFF2-40B4-BE49-F238E27FC236}">
                    <a16:creationId xmlns:a16="http://schemas.microsoft.com/office/drawing/2014/main" id="{29FFCB09-3283-420D-9F01-5BACD42D658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69" name="Rectangle: Rounded Corners 3468">
              <a:extLst>
                <a:ext uri="{FF2B5EF4-FFF2-40B4-BE49-F238E27FC236}">
                  <a16:creationId xmlns:a16="http://schemas.microsoft.com/office/drawing/2014/main" id="{6DD4A48F-AF3A-4C15-9B4B-071A152AD1D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467" name="Rectangle: Rounded Corners 3466">
            <a:extLst>
              <a:ext uri="{FF2B5EF4-FFF2-40B4-BE49-F238E27FC236}">
                <a16:creationId xmlns:a16="http://schemas.microsoft.com/office/drawing/2014/main" id="{02FF4F72-3764-40C5-8681-3BB954D00AD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120</xdr:row>
      <xdr:rowOff>79367</xdr:rowOff>
    </xdr:from>
    <xdr:to>
      <xdr:col>0</xdr:col>
      <xdr:colOff>8041143</xdr:colOff>
      <xdr:row>120</xdr:row>
      <xdr:rowOff>527410</xdr:rowOff>
    </xdr:to>
    <xdr:grpSp>
      <xdr:nvGrpSpPr>
        <xdr:cNvPr id="3491" name="Group 3490">
          <a:extLst>
            <a:ext uri="{FF2B5EF4-FFF2-40B4-BE49-F238E27FC236}">
              <a16:creationId xmlns:a16="http://schemas.microsoft.com/office/drawing/2014/main" id="{B4E8E7CD-EE22-454C-AB63-0CDAE90C57E3}"/>
            </a:ext>
          </a:extLst>
        </xdr:cNvPr>
        <xdr:cNvGrpSpPr/>
      </xdr:nvGrpSpPr>
      <xdr:grpSpPr>
        <a:xfrm>
          <a:off x="10947690057" y="642456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492" name="Group 3491">
            <a:extLst>
              <a:ext uri="{FF2B5EF4-FFF2-40B4-BE49-F238E27FC236}">
                <a16:creationId xmlns:a16="http://schemas.microsoft.com/office/drawing/2014/main" id="{F26168B4-2BFA-4DD8-806B-176405D41AE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494" name="Group 3493">
              <a:extLst>
                <a:ext uri="{FF2B5EF4-FFF2-40B4-BE49-F238E27FC236}">
                  <a16:creationId xmlns:a16="http://schemas.microsoft.com/office/drawing/2014/main" id="{4AA03A14-1E88-4B93-B425-F48F72D7463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496" name="Group 3495">
                <a:extLst>
                  <a:ext uri="{FF2B5EF4-FFF2-40B4-BE49-F238E27FC236}">
                    <a16:creationId xmlns:a16="http://schemas.microsoft.com/office/drawing/2014/main" id="{E69CB396-FFA2-45EF-A921-948CD402090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500" name="Group 3499">
                  <a:extLst>
                    <a:ext uri="{FF2B5EF4-FFF2-40B4-BE49-F238E27FC236}">
                      <a16:creationId xmlns:a16="http://schemas.microsoft.com/office/drawing/2014/main" id="{0F226291-25F8-4330-B04D-6ED21465304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502" name="Rectangle: Rounded Corners 3501">
                    <a:extLst>
                      <a:ext uri="{FF2B5EF4-FFF2-40B4-BE49-F238E27FC236}">
                        <a16:creationId xmlns:a16="http://schemas.microsoft.com/office/drawing/2014/main" id="{54C315DE-A922-437C-BD75-30188AB4517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503" name="Group 3502">
                    <a:extLst>
                      <a:ext uri="{FF2B5EF4-FFF2-40B4-BE49-F238E27FC236}">
                        <a16:creationId xmlns:a16="http://schemas.microsoft.com/office/drawing/2014/main" id="{D29DCDDD-59DE-4521-AF06-3ACA8CD720D8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12">
                  <xdr:nvSpPr>
                    <xdr:cNvPr id="3513" name="Rectangle: Rounded Corners 3512">
                      <a:extLst>
                        <a:ext uri="{FF2B5EF4-FFF2-40B4-BE49-F238E27FC236}">
                          <a16:creationId xmlns:a16="http://schemas.microsoft.com/office/drawing/2014/main" id="{EA08F7EF-E723-465D-BE54-807B24260226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26387F6-1CDB-489D-9002-2933B4BA260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9,200,000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14" name="Rectangle: Rounded Corners 3513">
                      <a:extLst>
                        <a:ext uri="{FF2B5EF4-FFF2-40B4-BE49-F238E27FC236}">
                          <a16:creationId xmlns:a16="http://schemas.microsoft.com/office/drawing/2014/main" id="{5F8CA832-B6C3-41EE-AD59-D5B3334B867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2">
                  <xdr:nvSpPr>
                    <xdr:cNvPr id="3515" name="Rectangle: Rounded Corners 3514">
                      <a:extLst>
                        <a:ext uri="{FF2B5EF4-FFF2-40B4-BE49-F238E27FC236}">
                          <a16:creationId xmlns:a16="http://schemas.microsoft.com/office/drawing/2014/main" id="{6AB69628-D5C4-4841-BD03-BE7F5213F63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B5B3FC-9FF1-4417-8C08-EC3FC5111A8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2109A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16" name="Rectangle: Rounded Corners 3515">
                      <a:extLst>
                        <a:ext uri="{FF2B5EF4-FFF2-40B4-BE49-F238E27FC236}">
                          <a16:creationId xmlns:a16="http://schemas.microsoft.com/office/drawing/2014/main" id="{C52779CE-E9AD-43BF-B452-2944563360E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2">
                <xdr:nvSpPr>
                  <xdr:cNvPr id="3504" name="Rectangle: Rounded Corners 3503">
                    <a:extLst>
                      <a:ext uri="{FF2B5EF4-FFF2-40B4-BE49-F238E27FC236}">
                        <a16:creationId xmlns:a16="http://schemas.microsoft.com/office/drawing/2014/main" id="{A5A62E0D-DB86-4D37-8399-563E4426A3F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AEF0E32-41BF-4238-B2F3-1B97CDC75E8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1 میلیمتر 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505" name="Group 3504">
                    <a:extLst>
                      <a:ext uri="{FF2B5EF4-FFF2-40B4-BE49-F238E27FC236}">
                        <a16:creationId xmlns:a16="http://schemas.microsoft.com/office/drawing/2014/main" id="{6C5387DC-B890-488A-B901-BB4049C305B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12">
                  <xdr:nvSpPr>
                    <xdr:cNvPr id="3510" name="Rectangle: Rounded Corners 3509">
                      <a:extLst>
                        <a:ext uri="{FF2B5EF4-FFF2-40B4-BE49-F238E27FC236}">
                          <a16:creationId xmlns:a16="http://schemas.microsoft.com/office/drawing/2014/main" id="{0E00B423-166E-434E-A594-6A2DCF67C76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8A45D15-5281-4C43-91F8-8D9F7C6DD9AB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4,880,000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2">
                  <xdr:nvSpPr>
                    <xdr:cNvPr id="3511" name="Rectangle: Rounded Corners 3510">
                      <a:extLst>
                        <a:ext uri="{FF2B5EF4-FFF2-40B4-BE49-F238E27FC236}">
                          <a16:creationId xmlns:a16="http://schemas.microsoft.com/office/drawing/2014/main" id="{68DCC46A-8850-4A24-812F-E3BBD8A08C1A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AF04421-C778-4E1B-A85F-E018FD8F41C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2313-1A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12" name="Rectangle: Rounded Corners 3511">
                      <a:extLst>
                        <a:ext uri="{FF2B5EF4-FFF2-40B4-BE49-F238E27FC236}">
                          <a16:creationId xmlns:a16="http://schemas.microsoft.com/office/drawing/2014/main" id="{05247A3F-71CF-446C-9973-8A7042B2EDC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506" name="Group 3505">
                    <a:extLst>
                      <a:ext uri="{FF2B5EF4-FFF2-40B4-BE49-F238E27FC236}">
                        <a16:creationId xmlns:a16="http://schemas.microsoft.com/office/drawing/2014/main" id="{6D81B0B8-0874-4FD4-B51B-EE6CD5333E2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2">
                  <xdr:nvSpPr>
                    <xdr:cNvPr id="3507" name="Rectangle: Rounded Corners 3506">
                      <a:extLst>
                        <a:ext uri="{FF2B5EF4-FFF2-40B4-BE49-F238E27FC236}">
                          <a16:creationId xmlns:a16="http://schemas.microsoft.com/office/drawing/2014/main" id="{4E64AC99-E153-4475-9154-C7E15C3ECA6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2F2771B-189D-407F-9A44-81EB341DBA8C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8,040,000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2">
                  <xdr:nvSpPr>
                    <xdr:cNvPr id="3508" name="Rectangle: Rounded Corners 3507">
                      <a:extLst>
                        <a:ext uri="{FF2B5EF4-FFF2-40B4-BE49-F238E27FC236}">
                          <a16:creationId xmlns:a16="http://schemas.microsoft.com/office/drawing/2014/main" id="{1EDB400A-D0A4-4C0D-9FE1-43C6C377937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560BB52-C9A9-4F42-9489-704B31F7F6D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PEACOCK 5B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09" name="Rectangle: Rounded Corners 3508">
                      <a:extLst>
                        <a:ext uri="{FF2B5EF4-FFF2-40B4-BE49-F238E27FC236}">
                          <a16:creationId xmlns:a16="http://schemas.microsoft.com/office/drawing/2014/main" id="{E7BA3DC6-7C68-4F5F-9468-F0D0A9A1243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501" name="Rectangle: Rounded Corners 3500">
                  <a:extLst>
                    <a:ext uri="{FF2B5EF4-FFF2-40B4-BE49-F238E27FC236}">
                      <a16:creationId xmlns:a16="http://schemas.microsoft.com/office/drawing/2014/main" id="{684A5BDA-528E-4FF3-972A-C5FE219E233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497" name="Straight Connector 3496">
                <a:extLst>
                  <a:ext uri="{FF2B5EF4-FFF2-40B4-BE49-F238E27FC236}">
                    <a16:creationId xmlns:a16="http://schemas.microsoft.com/office/drawing/2014/main" id="{4A9E78FD-FF7C-4838-8C7B-B1031E9E42A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98" name="Straight Connector 3497">
                <a:extLst>
                  <a:ext uri="{FF2B5EF4-FFF2-40B4-BE49-F238E27FC236}">
                    <a16:creationId xmlns:a16="http://schemas.microsoft.com/office/drawing/2014/main" id="{F6B01FD6-4F18-4877-BE48-606F3AB426B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99" name="Straight Connector 3498">
                <a:extLst>
                  <a:ext uri="{FF2B5EF4-FFF2-40B4-BE49-F238E27FC236}">
                    <a16:creationId xmlns:a16="http://schemas.microsoft.com/office/drawing/2014/main" id="{F5B70E24-3778-48BC-AD97-885511D8D50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95" name="Rectangle: Rounded Corners 3494">
              <a:extLst>
                <a:ext uri="{FF2B5EF4-FFF2-40B4-BE49-F238E27FC236}">
                  <a16:creationId xmlns:a16="http://schemas.microsoft.com/office/drawing/2014/main" id="{83FFE971-8342-4D8A-98F8-28513491766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493" name="Rectangle: Rounded Corners 3492">
            <a:extLst>
              <a:ext uri="{FF2B5EF4-FFF2-40B4-BE49-F238E27FC236}">
                <a16:creationId xmlns:a16="http://schemas.microsoft.com/office/drawing/2014/main" id="{E226EAD5-B780-48E9-9461-F9FC138BFAD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121</xdr:row>
      <xdr:rowOff>79367</xdr:rowOff>
    </xdr:from>
    <xdr:to>
      <xdr:col>0</xdr:col>
      <xdr:colOff>8041143</xdr:colOff>
      <xdr:row>121</xdr:row>
      <xdr:rowOff>527410</xdr:rowOff>
    </xdr:to>
    <xdr:grpSp>
      <xdr:nvGrpSpPr>
        <xdr:cNvPr id="3517" name="Group 3516">
          <a:extLst>
            <a:ext uri="{FF2B5EF4-FFF2-40B4-BE49-F238E27FC236}">
              <a16:creationId xmlns:a16="http://schemas.microsoft.com/office/drawing/2014/main" id="{CC5D9A23-6269-446D-BDE2-ACC3F50A6C5B}"/>
            </a:ext>
          </a:extLst>
        </xdr:cNvPr>
        <xdr:cNvGrpSpPr/>
      </xdr:nvGrpSpPr>
      <xdr:grpSpPr>
        <a:xfrm>
          <a:off x="10947690057" y="647848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518" name="Group 3517">
            <a:extLst>
              <a:ext uri="{FF2B5EF4-FFF2-40B4-BE49-F238E27FC236}">
                <a16:creationId xmlns:a16="http://schemas.microsoft.com/office/drawing/2014/main" id="{4D2480CB-C789-4549-A38E-33B07067859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520" name="Group 3519">
              <a:extLst>
                <a:ext uri="{FF2B5EF4-FFF2-40B4-BE49-F238E27FC236}">
                  <a16:creationId xmlns:a16="http://schemas.microsoft.com/office/drawing/2014/main" id="{101612D6-56D1-4469-8B37-5CEF65DCC27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522" name="Group 3521">
                <a:extLst>
                  <a:ext uri="{FF2B5EF4-FFF2-40B4-BE49-F238E27FC236}">
                    <a16:creationId xmlns:a16="http://schemas.microsoft.com/office/drawing/2014/main" id="{2D482CAC-F215-496F-8009-01F73B65CB7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526" name="Group 3525">
                  <a:extLst>
                    <a:ext uri="{FF2B5EF4-FFF2-40B4-BE49-F238E27FC236}">
                      <a16:creationId xmlns:a16="http://schemas.microsoft.com/office/drawing/2014/main" id="{31914270-137D-4ABB-AB93-D1A57044544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528" name="Rectangle: Rounded Corners 3527">
                    <a:extLst>
                      <a:ext uri="{FF2B5EF4-FFF2-40B4-BE49-F238E27FC236}">
                        <a16:creationId xmlns:a16="http://schemas.microsoft.com/office/drawing/2014/main" id="{0E70A67E-C06C-4695-ACC2-CDACF5B523E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529" name="Group 3528">
                    <a:extLst>
                      <a:ext uri="{FF2B5EF4-FFF2-40B4-BE49-F238E27FC236}">
                        <a16:creationId xmlns:a16="http://schemas.microsoft.com/office/drawing/2014/main" id="{312E8D3E-93A0-4CBC-ABCF-338813332B38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13">
                  <xdr:nvSpPr>
                    <xdr:cNvPr id="3539" name="Rectangle: Rounded Corners 3538">
                      <a:extLst>
                        <a:ext uri="{FF2B5EF4-FFF2-40B4-BE49-F238E27FC236}">
                          <a16:creationId xmlns:a16="http://schemas.microsoft.com/office/drawing/2014/main" id="{D99A74DA-81B6-492C-945E-6A0EBFAB036B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F44FD2-F49A-4600-81F5-2B2445B4D67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6,630,000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40" name="Rectangle: Rounded Corners 3539">
                      <a:extLst>
                        <a:ext uri="{FF2B5EF4-FFF2-40B4-BE49-F238E27FC236}">
                          <a16:creationId xmlns:a16="http://schemas.microsoft.com/office/drawing/2014/main" id="{C9258AD2-D61A-4267-AB0A-B24BE9E4E1D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3">
                  <xdr:nvSpPr>
                    <xdr:cNvPr id="3541" name="Rectangle: Rounded Corners 3540">
                      <a:extLst>
                        <a:ext uri="{FF2B5EF4-FFF2-40B4-BE49-F238E27FC236}">
                          <a16:creationId xmlns:a16="http://schemas.microsoft.com/office/drawing/2014/main" id="{D42A0870-BF5E-4FDA-A5F8-676C580077F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FF8474F-07AA-4BB3-B2D1-B3A764FC24D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2044A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42" name="Rectangle: Rounded Corners 3541">
                      <a:extLst>
                        <a:ext uri="{FF2B5EF4-FFF2-40B4-BE49-F238E27FC236}">
                          <a16:creationId xmlns:a16="http://schemas.microsoft.com/office/drawing/2014/main" id="{555FF58F-1E42-414F-A67E-F55B5F5DA65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3">
                <xdr:nvSpPr>
                  <xdr:cNvPr id="3530" name="Rectangle: Rounded Corners 3529">
                    <a:extLst>
                      <a:ext uri="{FF2B5EF4-FFF2-40B4-BE49-F238E27FC236}">
                        <a16:creationId xmlns:a16="http://schemas.microsoft.com/office/drawing/2014/main" id="{F63C63E6-B476-49CA-B49E-0E7D8F80FA2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01A388F-99E6-43F7-907F-FA461BAB336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5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531" name="Group 3530">
                    <a:extLst>
                      <a:ext uri="{FF2B5EF4-FFF2-40B4-BE49-F238E27FC236}">
                        <a16:creationId xmlns:a16="http://schemas.microsoft.com/office/drawing/2014/main" id="{B2E8C660-07B5-439B-BB87-4017F05A549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13">
                  <xdr:nvSpPr>
                    <xdr:cNvPr id="3536" name="Rectangle: Rounded Corners 3535">
                      <a:extLst>
                        <a:ext uri="{FF2B5EF4-FFF2-40B4-BE49-F238E27FC236}">
                          <a16:creationId xmlns:a16="http://schemas.microsoft.com/office/drawing/2014/main" id="{40476FC4-DE77-4B2B-92AD-0AE46DC72B4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EEB964-E768-42D9-A94D-20865AADDFC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3">
                  <xdr:nvSpPr>
                    <xdr:cNvPr id="3537" name="Rectangle: Rounded Corners 3536">
                      <a:extLst>
                        <a:ext uri="{FF2B5EF4-FFF2-40B4-BE49-F238E27FC236}">
                          <a16:creationId xmlns:a16="http://schemas.microsoft.com/office/drawing/2014/main" id="{B0B74DC3-90D6-4B21-8188-75866E744BE3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750C92-409F-4D9F-9610-808A7E0FBA3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38" name="Rectangle: Rounded Corners 3537">
                      <a:extLst>
                        <a:ext uri="{FF2B5EF4-FFF2-40B4-BE49-F238E27FC236}">
                          <a16:creationId xmlns:a16="http://schemas.microsoft.com/office/drawing/2014/main" id="{F1736B5B-942D-4834-A227-6A1306EEE2F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532" name="Group 3531">
                    <a:extLst>
                      <a:ext uri="{FF2B5EF4-FFF2-40B4-BE49-F238E27FC236}">
                        <a16:creationId xmlns:a16="http://schemas.microsoft.com/office/drawing/2014/main" id="{56DD168A-DCBA-4EE7-88A7-6999A2DC2D3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3">
                  <xdr:nvSpPr>
                    <xdr:cNvPr id="3533" name="Rectangle: Rounded Corners 3532">
                      <a:extLst>
                        <a:ext uri="{FF2B5EF4-FFF2-40B4-BE49-F238E27FC236}">
                          <a16:creationId xmlns:a16="http://schemas.microsoft.com/office/drawing/2014/main" id="{E7FD2760-414D-42FF-8944-16D36CCD8E3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98CD68-B2DA-4CDA-AF58-697FDCBAA63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3">
                  <xdr:nvSpPr>
                    <xdr:cNvPr id="3534" name="Rectangle: Rounded Corners 3533">
                      <a:extLst>
                        <a:ext uri="{FF2B5EF4-FFF2-40B4-BE49-F238E27FC236}">
                          <a16:creationId xmlns:a16="http://schemas.microsoft.com/office/drawing/2014/main" id="{0CFC1391-6A95-4238-835F-23DB8869BF2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CAA5B7F-BC56-4D96-8789-0FBDC8B70B6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35" name="Rectangle: Rounded Corners 3534">
                      <a:extLst>
                        <a:ext uri="{FF2B5EF4-FFF2-40B4-BE49-F238E27FC236}">
                          <a16:creationId xmlns:a16="http://schemas.microsoft.com/office/drawing/2014/main" id="{63CED4CB-7472-4116-9430-E39C2B49443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527" name="Rectangle: Rounded Corners 3526">
                  <a:extLst>
                    <a:ext uri="{FF2B5EF4-FFF2-40B4-BE49-F238E27FC236}">
                      <a16:creationId xmlns:a16="http://schemas.microsoft.com/office/drawing/2014/main" id="{97F93551-5C2F-446D-AFAF-D336999AB2F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523" name="Straight Connector 3522">
                <a:extLst>
                  <a:ext uri="{FF2B5EF4-FFF2-40B4-BE49-F238E27FC236}">
                    <a16:creationId xmlns:a16="http://schemas.microsoft.com/office/drawing/2014/main" id="{1920DC9F-D97A-4E91-A5BC-7A50504D479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24" name="Straight Connector 3523">
                <a:extLst>
                  <a:ext uri="{FF2B5EF4-FFF2-40B4-BE49-F238E27FC236}">
                    <a16:creationId xmlns:a16="http://schemas.microsoft.com/office/drawing/2014/main" id="{E84333A1-FF83-4557-BA23-16C6C13C2D1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25" name="Straight Connector 3524">
                <a:extLst>
                  <a:ext uri="{FF2B5EF4-FFF2-40B4-BE49-F238E27FC236}">
                    <a16:creationId xmlns:a16="http://schemas.microsoft.com/office/drawing/2014/main" id="{D0A91260-7626-484D-93D3-048D85B24DC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21" name="Rectangle: Rounded Corners 3520">
              <a:extLst>
                <a:ext uri="{FF2B5EF4-FFF2-40B4-BE49-F238E27FC236}">
                  <a16:creationId xmlns:a16="http://schemas.microsoft.com/office/drawing/2014/main" id="{D8300217-E2A1-49A7-A6B0-F019F045AD3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519" name="Rectangle: Rounded Corners 3518">
            <a:extLst>
              <a:ext uri="{FF2B5EF4-FFF2-40B4-BE49-F238E27FC236}">
                <a16:creationId xmlns:a16="http://schemas.microsoft.com/office/drawing/2014/main" id="{5E169964-EC61-4939-AE69-CF580AF06C1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122</xdr:row>
      <xdr:rowOff>79367</xdr:rowOff>
    </xdr:from>
    <xdr:to>
      <xdr:col>0</xdr:col>
      <xdr:colOff>8041143</xdr:colOff>
      <xdr:row>122</xdr:row>
      <xdr:rowOff>527410</xdr:rowOff>
    </xdr:to>
    <xdr:grpSp>
      <xdr:nvGrpSpPr>
        <xdr:cNvPr id="3543" name="Group 3542">
          <a:extLst>
            <a:ext uri="{FF2B5EF4-FFF2-40B4-BE49-F238E27FC236}">
              <a16:creationId xmlns:a16="http://schemas.microsoft.com/office/drawing/2014/main" id="{D84D2DAD-1484-41E7-AF3D-76E52A6D89D7}"/>
            </a:ext>
          </a:extLst>
        </xdr:cNvPr>
        <xdr:cNvGrpSpPr/>
      </xdr:nvGrpSpPr>
      <xdr:grpSpPr>
        <a:xfrm>
          <a:off x="10947690057" y="653241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544" name="Group 3543">
            <a:extLst>
              <a:ext uri="{FF2B5EF4-FFF2-40B4-BE49-F238E27FC236}">
                <a16:creationId xmlns:a16="http://schemas.microsoft.com/office/drawing/2014/main" id="{8855E690-6164-4ED6-A10A-08CD787AED1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546" name="Group 3545">
              <a:extLst>
                <a:ext uri="{FF2B5EF4-FFF2-40B4-BE49-F238E27FC236}">
                  <a16:creationId xmlns:a16="http://schemas.microsoft.com/office/drawing/2014/main" id="{D6A0EE0E-2791-4CA9-9679-31A028DF4AF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548" name="Group 3547">
                <a:extLst>
                  <a:ext uri="{FF2B5EF4-FFF2-40B4-BE49-F238E27FC236}">
                    <a16:creationId xmlns:a16="http://schemas.microsoft.com/office/drawing/2014/main" id="{604E185E-591B-4282-A292-E523033482C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552" name="Group 3551">
                  <a:extLst>
                    <a:ext uri="{FF2B5EF4-FFF2-40B4-BE49-F238E27FC236}">
                      <a16:creationId xmlns:a16="http://schemas.microsoft.com/office/drawing/2014/main" id="{3ADD5D82-8F3B-4AC6-8882-2394DB20082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554" name="Rectangle: Rounded Corners 3553">
                    <a:extLst>
                      <a:ext uri="{FF2B5EF4-FFF2-40B4-BE49-F238E27FC236}">
                        <a16:creationId xmlns:a16="http://schemas.microsoft.com/office/drawing/2014/main" id="{66249D66-92E7-43F2-835E-E28998C9962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555" name="Group 3554">
                    <a:extLst>
                      <a:ext uri="{FF2B5EF4-FFF2-40B4-BE49-F238E27FC236}">
                        <a16:creationId xmlns:a16="http://schemas.microsoft.com/office/drawing/2014/main" id="{71F1DC92-38C4-47C5-A603-42C5B6225640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14">
                  <xdr:nvSpPr>
                    <xdr:cNvPr id="3565" name="Rectangle: Rounded Corners 3564">
                      <a:extLst>
                        <a:ext uri="{FF2B5EF4-FFF2-40B4-BE49-F238E27FC236}">
                          <a16:creationId xmlns:a16="http://schemas.microsoft.com/office/drawing/2014/main" id="{067F3D49-DC0E-4C94-A6C7-1ED23C4BFC26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91095DC-3F27-4252-A6F2-BE4BE9F4643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15,260,000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66" name="Rectangle: Rounded Corners 3565">
                      <a:extLst>
                        <a:ext uri="{FF2B5EF4-FFF2-40B4-BE49-F238E27FC236}">
                          <a16:creationId xmlns:a16="http://schemas.microsoft.com/office/drawing/2014/main" id="{76B07C1F-14F2-46F0-AD30-A7F8C93E076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4">
                  <xdr:nvSpPr>
                    <xdr:cNvPr id="3567" name="Rectangle: Rounded Corners 3566">
                      <a:extLst>
                        <a:ext uri="{FF2B5EF4-FFF2-40B4-BE49-F238E27FC236}">
                          <a16:creationId xmlns:a16="http://schemas.microsoft.com/office/drawing/2014/main" id="{15797720-CCAF-466F-98DB-719E981D0E6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8445D0E-1637-429E-B941-46A210146D1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2119A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68" name="Rectangle: Rounded Corners 3567">
                      <a:extLst>
                        <a:ext uri="{FF2B5EF4-FFF2-40B4-BE49-F238E27FC236}">
                          <a16:creationId xmlns:a16="http://schemas.microsoft.com/office/drawing/2014/main" id="{265BD066-9F96-4A6A-A6D9-1A30CF3B0B6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4">
                <xdr:nvSpPr>
                  <xdr:cNvPr id="3556" name="Rectangle: Rounded Corners 3555">
                    <a:extLst>
                      <a:ext uri="{FF2B5EF4-FFF2-40B4-BE49-F238E27FC236}">
                        <a16:creationId xmlns:a16="http://schemas.microsoft.com/office/drawing/2014/main" id="{9CD65564-3881-4E4A-92DB-382131CE418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EFC01C0-29D9-4DFB-8192-94024D9F3AB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5 میلیمتر 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557" name="Group 3556">
                    <a:extLst>
                      <a:ext uri="{FF2B5EF4-FFF2-40B4-BE49-F238E27FC236}">
                        <a16:creationId xmlns:a16="http://schemas.microsoft.com/office/drawing/2014/main" id="{BA076C5F-C383-4A6D-9ECB-081DEAA4EA2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14">
                  <xdr:nvSpPr>
                    <xdr:cNvPr id="3562" name="Rectangle: Rounded Corners 3561">
                      <a:extLst>
                        <a:ext uri="{FF2B5EF4-FFF2-40B4-BE49-F238E27FC236}">
                          <a16:creationId xmlns:a16="http://schemas.microsoft.com/office/drawing/2014/main" id="{F2DF6ED7-E211-4464-9982-0FDD549718F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A389E42-1454-480D-ADFD-33006DA87F1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4">
                  <xdr:nvSpPr>
                    <xdr:cNvPr id="3563" name="Rectangle: Rounded Corners 3562">
                      <a:extLst>
                        <a:ext uri="{FF2B5EF4-FFF2-40B4-BE49-F238E27FC236}">
                          <a16:creationId xmlns:a16="http://schemas.microsoft.com/office/drawing/2014/main" id="{D8443AF2-665B-4C83-9ABE-B91FB84D234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1B6600-199F-4694-B481-ED00EE50687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64" name="Rectangle: Rounded Corners 3563">
                      <a:extLst>
                        <a:ext uri="{FF2B5EF4-FFF2-40B4-BE49-F238E27FC236}">
                          <a16:creationId xmlns:a16="http://schemas.microsoft.com/office/drawing/2014/main" id="{131D2811-6C23-44FE-A3BE-54D3228D7FE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558" name="Group 3557">
                    <a:extLst>
                      <a:ext uri="{FF2B5EF4-FFF2-40B4-BE49-F238E27FC236}">
                        <a16:creationId xmlns:a16="http://schemas.microsoft.com/office/drawing/2014/main" id="{3BAFE759-15BD-4049-B5ED-C833922F842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4">
                  <xdr:nvSpPr>
                    <xdr:cNvPr id="3559" name="Rectangle: Rounded Corners 3558">
                      <a:extLst>
                        <a:ext uri="{FF2B5EF4-FFF2-40B4-BE49-F238E27FC236}">
                          <a16:creationId xmlns:a16="http://schemas.microsoft.com/office/drawing/2014/main" id="{DBA9A6C2-DEF0-4CED-B218-D2E2EE5D018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9D9205-2911-4826-8E5E-598F2C8C094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4">
                  <xdr:nvSpPr>
                    <xdr:cNvPr id="3560" name="Rectangle: Rounded Corners 3559">
                      <a:extLst>
                        <a:ext uri="{FF2B5EF4-FFF2-40B4-BE49-F238E27FC236}">
                          <a16:creationId xmlns:a16="http://schemas.microsoft.com/office/drawing/2014/main" id="{B6236280-9B47-4EE9-8063-5420E9469F3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F5C14F5-3576-454A-B48F-C38A9A3134F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61" name="Rectangle: Rounded Corners 3560">
                      <a:extLst>
                        <a:ext uri="{FF2B5EF4-FFF2-40B4-BE49-F238E27FC236}">
                          <a16:creationId xmlns:a16="http://schemas.microsoft.com/office/drawing/2014/main" id="{6FD9C9C1-129E-4AC8-85B9-6C4D116E513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553" name="Rectangle: Rounded Corners 3552">
                  <a:extLst>
                    <a:ext uri="{FF2B5EF4-FFF2-40B4-BE49-F238E27FC236}">
                      <a16:creationId xmlns:a16="http://schemas.microsoft.com/office/drawing/2014/main" id="{256B6E91-3D09-4C97-B648-4B69D06955A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549" name="Straight Connector 3548">
                <a:extLst>
                  <a:ext uri="{FF2B5EF4-FFF2-40B4-BE49-F238E27FC236}">
                    <a16:creationId xmlns:a16="http://schemas.microsoft.com/office/drawing/2014/main" id="{05C92734-CB5A-4AAF-8609-9AF64F8DAEA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50" name="Straight Connector 3549">
                <a:extLst>
                  <a:ext uri="{FF2B5EF4-FFF2-40B4-BE49-F238E27FC236}">
                    <a16:creationId xmlns:a16="http://schemas.microsoft.com/office/drawing/2014/main" id="{6DBD9202-5FC6-46EF-B28F-EDE6AA8AFAB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51" name="Straight Connector 3550">
                <a:extLst>
                  <a:ext uri="{FF2B5EF4-FFF2-40B4-BE49-F238E27FC236}">
                    <a16:creationId xmlns:a16="http://schemas.microsoft.com/office/drawing/2014/main" id="{275EA91F-7A0B-445C-9FFB-29B7D83138F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47" name="Rectangle: Rounded Corners 3546">
              <a:extLst>
                <a:ext uri="{FF2B5EF4-FFF2-40B4-BE49-F238E27FC236}">
                  <a16:creationId xmlns:a16="http://schemas.microsoft.com/office/drawing/2014/main" id="{B9E6BD30-BAE5-47C8-8C52-7C36C9CD4E4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545" name="Rectangle: Rounded Corners 3544">
            <a:extLst>
              <a:ext uri="{FF2B5EF4-FFF2-40B4-BE49-F238E27FC236}">
                <a16:creationId xmlns:a16="http://schemas.microsoft.com/office/drawing/2014/main" id="{4557ADD4-617B-433B-A761-77E71C16DF4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123</xdr:row>
      <xdr:rowOff>79367</xdr:rowOff>
    </xdr:from>
    <xdr:to>
      <xdr:col>0</xdr:col>
      <xdr:colOff>8041143</xdr:colOff>
      <xdr:row>123</xdr:row>
      <xdr:rowOff>527410</xdr:rowOff>
    </xdr:to>
    <xdr:grpSp>
      <xdr:nvGrpSpPr>
        <xdr:cNvPr id="3569" name="Group 3568">
          <a:extLst>
            <a:ext uri="{FF2B5EF4-FFF2-40B4-BE49-F238E27FC236}">
              <a16:creationId xmlns:a16="http://schemas.microsoft.com/office/drawing/2014/main" id="{C0FEB802-88DD-4604-BB88-B1C587CF4C49}"/>
            </a:ext>
          </a:extLst>
        </xdr:cNvPr>
        <xdr:cNvGrpSpPr/>
      </xdr:nvGrpSpPr>
      <xdr:grpSpPr>
        <a:xfrm>
          <a:off x="10947690057" y="658634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570" name="Group 3569">
            <a:extLst>
              <a:ext uri="{FF2B5EF4-FFF2-40B4-BE49-F238E27FC236}">
                <a16:creationId xmlns:a16="http://schemas.microsoft.com/office/drawing/2014/main" id="{1A5BE11D-FC5A-4F40-9BC7-5D9FF1CB280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572" name="Group 3571">
              <a:extLst>
                <a:ext uri="{FF2B5EF4-FFF2-40B4-BE49-F238E27FC236}">
                  <a16:creationId xmlns:a16="http://schemas.microsoft.com/office/drawing/2014/main" id="{EB5F0405-C6E4-4EB5-8E25-355F4DCF3CB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574" name="Group 3573">
                <a:extLst>
                  <a:ext uri="{FF2B5EF4-FFF2-40B4-BE49-F238E27FC236}">
                    <a16:creationId xmlns:a16="http://schemas.microsoft.com/office/drawing/2014/main" id="{4D7427A5-BFB4-478B-A65F-F79C5ADBB0A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578" name="Group 3577">
                  <a:extLst>
                    <a:ext uri="{FF2B5EF4-FFF2-40B4-BE49-F238E27FC236}">
                      <a16:creationId xmlns:a16="http://schemas.microsoft.com/office/drawing/2014/main" id="{7E4A164D-D7DA-457E-AA6D-758C9659F98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580" name="Rectangle: Rounded Corners 3579">
                    <a:extLst>
                      <a:ext uri="{FF2B5EF4-FFF2-40B4-BE49-F238E27FC236}">
                        <a16:creationId xmlns:a16="http://schemas.microsoft.com/office/drawing/2014/main" id="{31999EAC-21D9-4ADF-906C-F69634567DD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581" name="Group 3580">
                    <a:extLst>
                      <a:ext uri="{FF2B5EF4-FFF2-40B4-BE49-F238E27FC236}">
                        <a16:creationId xmlns:a16="http://schemas.microsoft.com/office/drawing/2014/main" id="{E5564CF0-2626-47D1-8F3A-D9C043C698C8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15">
                  <xdr:nvSpPr>
                    <xdr:cNvPr id="3591" name="Rectangle: Rounded Corners 3590">
                      <a:extLst>
                        <a:ext uri="{FF2B5EF4-FFF2-40B4-BE49-F238E27FC236}">
                          <a16:creationId xmlns:a16="http://schemas.microsoft.com/office/drawing/2014/main" id="{9F4B2AA1-8959-4BB5-91C8-D3CC9978567F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169DD6-4AD0-4222-842E-2D0AFC2A896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6,740,000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92" name="Rectangle: Rounded Corners 3591">
                      <a:extLst>
                        <a:ext uri="{FF2B5EF4-FFF2-40B4-BE49-F238E27FC236}">
                          <a16:creationId xmlns:a16="http://schemas.microsoft.com/office/drawing/2014/main" id="{8D99ACA1-9F8C-4288-B871-432E99B9C3A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5">
                  <xdr:nvSpPr>
                    <xdr:cNvPr id="3593" name="Rectangle: Rounded Corners 3592">
                      <a:extLst>
                        <a:ext uri="{FF2B5EF4-FFF2-40B4-BE49-F238E27FC236}">
                          <a16:creationId xmlns:a16="http://schemas.microsoft.com/office/drawing/2014/main" id="{E14ABBD5-E988-4BED-B1D9-6063906A487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1AD9EA-52F3-409C-B57A-91AC31ED77B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1044A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94" name="Rectangle: Rounded Corners 3593">
                      <a:extLst>
                        <a:ext uri="{FF2B5EF4-FFF2-40B4-BE49-F238E27FC236}">
                          <a16:creationId xmlns:a16="http://schemas.microsoft.com/office/drawing/2014/main" id="{319C3FF4-E538-4E2E-A626-637570DE509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5">
                <xdr:nvSpPr>
                  <xdr:cNvPr id="3582" name="Rectangle: Rounded Corners 3581">
                    <a:extLst>
                      <a:ext uri="{FF2B5EF4-FFF2-40B4-BE49-F238E27FC236}">
                        <a16:creationId xmlns:a16="http://schemas.microsoft.com/office/drawing/2014/main" id="{454B0783-A8AF-466C-A8D0-549A666E367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4FD8087-57E0-4CC1-8A70-A54CC5A3DEA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5 میلیمتر  دقت 0.01 (صفحه کوچک)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583" name="Group 3582">
                    <a:extLst>
                      <a:ext uri="{FF2B5EF4-FFF2-40B4-BE49-F238E27FC236}">
                        <a16:creationId xmlns:a16="http://schemas.microsoft.com/office/drawing/2014/main" id="{3F686C8F-E8D8-4DCC-BED3-7583AE1C165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15">
                  <xdr:nvSpPr>
                    <xdr:cNvPr id="3588" name="Rectangle: Rounded Corners 3587">
                      <a:extLst>
                        <a:ext uri="{FF2B5EF4-FFF2-40B4-BE49-F238E27FC236}">
                          <a16:creationId xmlns:a16="http://schemas.microsoft.com/office/drawing/2014/main" id="{DB5755EF-8BB3-45C9-ADC0-328D9CBB179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1E2AD8E-3C97-44D1-9C3B-EB5FE22DA3AC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2,770,000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5">
                  <xdr:nvSpPr>
                    <xdr:cNvPr id="3589" name="Rectangle: Rounded Corners 3588">
                      <a:extLst>
                        <a:ext uri="{FF2B5EF4-FFF2-40B4-BE49-F238E27FC236}">
                          <a16:creationId xmlns:a16="http://schemas.microsoft.com/office/drawing/2014/main" id="{58E9D44D-C522-4510-A36A-D68F5B9C288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A932D46-17AA-48C8-BB7F-05A1D5F1181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2311-5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90" name="Rectangle: Rounded Corners 3589">
                      <a:extLst>
                        <a:ext uri="{FF2B5EF4-FFF2-40B4-BE49-F238E27FC236}">
                          <a16:creationId xmlns:a16="http://schemas.microsoft.com/office/drawing/2014/main" id="{6EA43A5F-67BE-4D8E-9F8B-EC1931D045A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584" name="Group 3583">
                    <a:extLst>
                      <a:ext uri="{FF2B5EF4-FFF2-40B4-BE49-F238E27FC236}">
                        <a16:creationId xmlns:a16="http://schemas.microsoft.com/office/drawing/2014/main" id="{22B09A15-490D-4764-BC83-A2B784BF366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5">
                  <xdr:nvSpPr>
                    <xdr:cNvPr id="3585" name="Rectangle: Rounded Corners 3584">
                      <a:extLst>
                        <a:ext uri="{FF2B5EF4-FFF2-40B4-BE49-F238E27FC236}">
                          <a16:creationId xmlns:a16="http://schemas.microsoft.com/office/drawing/2014/main" id="{CBC30A2F-A34C-404D-B3BD-0EFCF08AFD8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D6118E-8A42-4702-967F-12BEDB7B795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5">
                  <xdr:nvSpPr>
                    <xdr:cNvPr id="3586" name="Rectangle: Rounded Corners 3585">
                      <a:extLst>
                        <a:ext uri="{FF2B5EF4-FFF2-40B4-BE49-F238E27FC236}">
                          <a16:creationId xmlns:a16="http://schemas.microsoft.com/office/drawing/2014/main" id="{7F8AC732-6317-4A16-B6C5-12E8A465035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8C13ACF-A29E-4F4C-9827-A53D20804FC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587" name="Rectangle: Rounded Corners 3586">
                      <a:extLst>
                        <a:ext uri="{FF2B5EF4-FFF2-40B4-BE49-F238E27FC236}">
                          <a16:creationId xmlns:a16="http://schemas.microsoft.com/office/drawing/2014/main" id="{CA298B6B-6472-4BE7-8385-43744ED13A2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579" name="Rectangle: Rounded Corners 3578">
                  <a:extLst>
                    <a:ext uri="{FF2B5EF4-FFF2-40B4-BE49-F238E27FC236}">
                      <a16:creationId xmlns:a16="http://schemas.microsoft.com/office/drawing/2014/main" id="{9BC1AB1C-D793-4056-B47A-097A94A4E84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575" name="Straight Connector 3574">
                <a:extLst>
                  <a:ext uri="{FF2B5EF4-FFF2-40B4-BE49-F238E27FC236}">
                    <a16:creationId xmlns:a16="http://schemas.microsoft.com/office/drawing/2014/main" id="{2AEA977B-DBE8-41E0-A8BD-E1EB06FB603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76" name="Straight Connector 3575">
                <a:extLst>
                  <a:ext uri="{FF2B5EF4-FFF2-40B4-BE49-F238E27FC236}">
                    <a16:creationId xmlns:a16="http://schemas.microsoft.com/office/drawing/2014/main" id="{E84929AD-AAD0-4C64-98EB-EE7B468D5F6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77" name="Straight Connector 3576">
                <a:extLst>
                  <a:ext uri="{FF2B5EF4-FFF2-40B4-BE49-F238E27FC236}">
                    <a16:creationId xmlns:a16="http://schemas.microsoft.com/office/drawing/2014/main" id="{D663AE51-F2CF-4439-B76F-5F4D840D4AC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73" name="Rectangle: Rounded Corners 3572">
              <a:extLst>
                <a:ext uri="{FF2B5EF4-FFF2-40B4-BE49-F238E27FC236}">
                  <a16:creationId xmlns:a16="http://schemas.microsoft.com/office/drawing/2014/main" id="{9085365B-5568-4CEE-A4F7-88C1AA6E91E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571" name="Rectangle: Rounded Corners 3570">
            <a:extLst>
              <a:ext uri="{FF2B5EF4-FFF2-40B4-BE49-F238E27FC236}">
                <a16:creationId xmlns:a16="http://schemas.microsoft.com/office/drawing/2014/main" id="{879168B5-3CFE-4048-A740-38BD9D0B8BF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124</xdr:row>
      <xdr:rowOff>79367</xdr:rowOff>
    </xdr:from>
    <xdr:to>
      <xdr:col>0</xdr:col>
      <xdr:colOff>8041143</xdr:colOff>
      <xdr:row>124</xdr:row>
      <xdr:rowOff>527410</xdr:rowOff>
    </xdr:to>
    <xdr:grpSp>
      <xdr:nvGrpSpPr>
        <xdr:cNvPr id="3595" name="Group 3594">
          <a:extLst>
            <a:ext uri="{FF2B5EF4-FFF2-40B4-BE49-F238E27FC236}">
              <a16:creationId xmlns:a16="http://schemas.microsoft.com/office/drawing/2014/main" id="{B7597CEB-AB32-4D9D-85A5-229E03D49BBA}"/>
            </a:ext>
          </a:extLst>
        </xdr:cNvPr>
        <xdr:cNvGrpSpPr/>
      </xdr:nvGrpSpPr>
      <xdr:grpSpPr>
        <a:xfrm>
          <a:off x="10947690057" y="664026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596" name="Group 3595">
            <a:extLst>
              <a:ext uri="{FF2B5EF4-FFF2-40B4-BE49-F238E27FC236}">
                <a16:creationId xmlns:a16="http://schemas.microsoft.com/office/drawing/2014/main" id="{4E16540A-B29B-4060-9AC2-3361EB009F1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598" name="Group 3597">
              <a:extLst>
                <a:ext uri="{FF2B5EF4-FFF2-40B4-BE49-F238E27FC236}">
                  <a16:creationId xmlns:a16="http://schemas.microsoft.com/office/drawing/2014/main" id="{8B1CE820-C7CA-42F9-905F-4079D731C25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600" name="Group 3599">
                <a:extLst>
                  <a:ext uri="{FF2B5EF4-FFF2-40B4-BE49-F238E27FC236}">
                    <a16:creationId xmlns:a16="http://schemas.microsoft.com/office/drawing/2014/main" id="{65195342-C52A-4725-AA91-49B264C1510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604" name="Group 3603">
                  <a:extLst>
                    <a:ext uri="{FF2B5EF4-FFF2-40B4-BE49-F238E27FC236}">
                      <a16:creationId xmlns:a16="http://schemas.microsoft.com/office/drawing/2014/main" id="{FEE9E683-05A2-46B1-B0C3-9E14557C75F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606" name="Rectangle: Rounded Corners 3605">
                    <a:extLst>
                      <a:ext uri="{FF2B5EF4-FFF2-40B4-BE49-F238E27FC236}">
                        <a16:creationId xmlns:a16="http://schemas.microsoft.com/office/drawing/2014/main" id="{F1228A09-9CB2-4FC0-9F20-615F23B96FE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607" name="Group 3606">
                    <a:extLst>
                      <a:ext uri="{FF2B5EF4-FFF2-40B4-BE49-F238E27FC236}">
                        <a16:creationId xmlns:a16="http://schemas.microsoft.com/office/drawing/2014/main" id="{0EC3BA8C-C7BA-4011-A828-B95946C68A92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16">
                  <xdr:nvSpPr>
                    <xdr:cNvPr id="3617" name="Rectangle: Rounded Corners 3616">
                      <a:extLst>
                        <a:ext uri="{FF2B5EF4-FFF2-40B4-BE49-F238E27FC236}">
                          <a16:creationId xmlns:a16="http://schemas.microsoft.com/office/drawing/2014/main" id="{4447F518-4BEC-4B54-B58A-5384D4AC0E85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5F438A6-EB32-425E-9598-6CC26C3B7EF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18" name="Rectangle: Rounded Corners 3617">
                      <a:extLst>
                        <a:ext uri="{FF2B5EF4-FFF2-40B4-BE49-F238E27FC236}">
                          <a16:creationId xmlns:a16="http://schemas.microsoft.com/office/drawing/2014/main" id="{86D7C34E-68FE-4B77-885A-7933DD6E70B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6">
                  <xdr:nvSpPr>
                    <xdr:cNvPr id="3619" name="Rectangle: Rounded Corners 3618">
                      <a:extLst>
                        <a:ext uri="{FF2B5EF4-FFF2-40B4-BE49-F238E27FC236}">
                          <a16:creationId xmlns:a16="http://schemas.microsoft.com/office/drawing/2014/main" id="{F0970C35-6C1E-4E33-AD44-3E4AB64BDEC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016FDC2-2F2D-4C55-8EA8-A19AD1AA224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1160A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20" name="Rectangle: Rounded Corners 3619">
                      <a:extLst>
                        <a:ext uri="{FF2B5EF4-FFF2-40B4-BE49-F238E27FC236}">
                          <a16:creationId xmlns:a16="http://schemas.microsoft.com/office/drawing/2014/main" id="{38B2B14A-CEC6-428F-9154-97442FC3009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6">
                <xdr:nvSpPr>
                  <xdr:cNvPr id="3608" name="Rectangle: Rounded Corners 3607">
                    <a:extLst>
                      <a:ext uri="{FF2B5EF4-FFF2-40B4-BE49-F238E27FC236}">
                        <a16:creationId xmlns:a16="http://schemas.microsoft.com/office/drawing/2014/main" id="{5B7FB5C2-9507-4898-B8AA-C8CADE81652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40F3AA2-D651-4B68-B4DB-34028EF72A3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5 میلیمتر  دقت 0.01 (صفحه عمود)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609" name="Group 3608">
                    <a:extLst>
                      <a:ext uri="{FF2B5EF4-FFF2-40B4-BE49-F238E27FC236}">
                        <a16:creationId xmlns:a16="http://schemas.microsoft.com/office/drawing/2014/main" id="{6AB005DE-37D0-4DFB-BC1D-84B55FDFDD9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16">
                  <xdr:nvSpPr>
                    <xdr:cNvPr id="3614" name="Rectangle: Rounded Corners 3613">
                      <a:extLst>
                        <a:ext uri="{FF2B5EF4-FFF2-40B4-BE49-F238E27FC236}">
                          <a16:creationId xmlns:a16="http://schemas.microsoft.com/office/drawing/2014/main" id="{70069A94-2C5B-4727-8909-BC94909C6C2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9ED8EE-B937-4F42-8084-029FF53D4669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6">
                  <xdr:nvSpPr>
                    <xdr:cNvPr id="3615" name="Rectangle: Rounded Corners 3614">
                      <a:extLst>
                        <a:ext uri="{FF2B5EF4-FFF2-40B4-BE49-F238E27FC236}">
                          <a16:creationId xmlns:a16="http://schemas.microsoft.com/office/drawing/2014/main" id="{0C9BD4CA-B9CE-450C-9EE2-BAF1024FF545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6E3AF96-C8A3-4B3A-9F92-F82E4A4FCD4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16" name="Rectangle: Rounded Corners 3615">
                      <a:extLst>
                        <a:ext uri="{FF2B5EF4-FFF2-40B4-BE49-F238E27FC236}">
                          <a16:creationId xmlns:a16="http://schemas.microsoft.com/office/drawing/2014/main" id="{FE3F03E6-93D9-480D-9CF4-500C1B9204E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610" name="Group 3609">
                    <a:extLst>
                      <a:ext uri="{FF2B5EF4-FFF2-40B4-BE49-F238E27FC236}">
                        <a16:creationId xmlns:a16="http://schemas.microsoft.com/office/drawing/2014/main" id="{DFC06E9E-EBA9-4F3A-AD44-E4D13EC83AC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6">
                  <xdr:nvSpPr>
                    <xdr:cNvPr id="3611" name="Rectangle: Rounded Corners 3610">
                      <a:extLst>
                        <a:ext uri="{FF2B5EF4-FFF2-40B4-BE49-F238E27FC236}">
                          <a16:creationId xmlns:a16="http://schemas.microsoft.com/office/drawing/2014/main" id="{44ADFC56-00BA-4382-8FCD-B70CE6470E8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F7AE01-0F84-4211-A35A-AD2ED19E695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6">
                  <xdr:nvSpPr>
                    <xdr:cNvPr id="3612" name="Rectangle: Rounded Corners 3611">
                      <a:extLst>
                        <a:ext uri="{FF2B5EF4-FFF2-40B4-BE49-F238E27FC236}">
                          <a16:creationId xmlns:a16="http://schemas.microsoft.com/office/drawing/2014/main" id="{7BFBB449-CDC0-43D8-801F-1C144D8AF59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B832A96-415C-4708-B832-34A52A33355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13" name="Rectangle: Rounded Corners 3612">
                      <a:extLst>
                        <a:ext uri="{FF2B5EF4-FFF2-40B4-BE49-F238E27FC236}">
                          <a16:creationId xmlns:a16="http://schemas.microsoft.com/office/drawing/2014/main" id="{6942088C-BE8A-4DFD-AC50-950542A38BD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605" name="Rectangle: Rounded Corners 3604">
                  <a:extLst>
                    <a:ext uri="{FF2B5EF4-FFF2-40B4-BE49-F238E27FC236}">
                      <a16:creationId xmlns:a16="http://schemas.microsoft.com/office/drawing/2014/main" id="{EA13EE0E-40D0-41ED-8A59-BBBC6D29F2C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601" name="Straight Connector 3600">
                <a:extLst>
                  <a:ext uri="{FF2B5EF4-FFF2-40B4-BE49-F238E27FC236}">
                    <a16:creationId xmlns:a16="http://schemas.microsoft.com/office/drawing/2014/main" id="{3453B7C7-EF1A-47C4-A5C1-45EB85725F2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02" name="Straight Connector 3601">
                <a:extLst>
                  <a:ext uri="{FF2B5EF4-FFF2-40B4-BE49-F238E27FC236}">
                    <a16:creationId xmlns:a16="http://schemas.microsoft.com/office/drawing/2014/main" id="{76B613B7-185A-42CB-92AF-F20E74E1F30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03" name="Straight Connector 3602">
                <a:extLst>
                  <a:ext uri="{FF2B5EF4-FFF2-40B4-BE49-F238E27FC236}">
                    <a16:creationId xmlns:a16="http://schemas.microsoft.com/office/drawing/2014/main" id="{B8F8A932-0CCB-48DF-897F-750509D2076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99" name="Rectangle: Rounded Corners 3598">
              <a:extLst>
                <a:ext uri="{FF2B5EF4-FFF2-40B4-BE49-F238E27FC236}">
                  <a16:creationId xmlns:a16="http://schemas.microsoft.com/office/drawing/2014/main" id="{6035C237-82AA-45CA-A3E5-AFD06E4F129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597" name="Rectangle: Rounded Corners 3596">
            <a:extLst>
              <a:ext uri="{FF2B5EF4-FFF2-40B4-BE49-F238E27FC236}">
                <a16:creationId xmlns:a16="http://schemas.microsoft.com/office/drawing/2014/main" id="{0F701DAE-CDA8-42BB-9480-9A7417F17A3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125</xdr:row>
      <xdr:rowOff>79367</xdr:rowOff>
    </xdr:from>
    <xdr:to>
      <xdr:col>0</xdr:col>
      <xdr:colOff>8041143</xdr:colOff>
      <xdr:row>125</xdr:row>
      <xdr:rowOff>527410</xdr:rowOff>
    </xdr:to>
    <xdr:grpSp>
      <xdr:nvGrpSpPr>
        <xdr:cNvPr id="3621" name="Group 3620">
          <a:extLst>
            <a:ext uri="{FF2B5EF4-FFF2-40B4-BE49-F238E27FC236}">
              <a16:creationId xmlns:a16="http://schemas.microsoft.com/office/drawing/2014/main" id="{E6F72A3B-7253-4F4C-9838-977CD614A766}"/>
            </a:ext>
          </a:extLst>
        </xdr:cNvPr>
        <xdr:cNvGrpSpPr/>
      </xdr:nvGrpSpPr>
      <xdr:grpSpPr>
        <a:xfrm>
          <a:off x="10947690057" y="669419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622" name="Group 3621">
            <a:extLst>
              <a:ext uri="{FF2B5EF4-FFF2-40B4-BE49-F238E27FC236}">
                <a16:creationId xmlns:a16="http://schemas.microsoft.com/office/drawing/2014/main" id="{002E2C68-2AB4-4355-AC83-2A0DF72AB34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624" name="Group 3623">
              <a:extLst>
                <a:ext uri="{FF2B5EF4-FFF2-40B4-BE49-F238E27FC236}">
                  <a16:creationId xmlns:a16="http://schemas.microsoft.com/office/drawing/2014/main" id="{7F9AB8F9-533E-41B8-BEF8-CF7715DCA30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626" name="Group 3625">
                <a:extLst>
                  <a:ext uri="{FF2B5EF4-FFF2-40B4-BE49-F238E27FC236}">
                    <a16:creationId xmlns:a16="http://schemas.microsoft.com/office/drawing/2014/main" id="{0734AC8E-740E-4BEE-B3C5-562956C35E6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630" name="Group 3629">
                  <a:extLst>
                    <a:ext uri="{FF2B5EF4-FFF2-40B4-BE49-F238E27FC236}">
                      <a16:creationId xmlns:a16="http://schemas.microsoft.com/office/drawing/2014/main" id="{4588F1A5-3772-40B6-9715-DEA6FC8E75A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632" name="Rectangle: Rounded Corners 3631">
                    <a:extLst>
                      <a:ext uri="{FF2B5EF4-FFF2-40B4-BE49-F238E27FC236}">
                        <a16:creationId xmlns:a16="http://schemas.microsoft.com/office/drawing/2014/main" id="{45677FC6-2A71-4F0A-8F66-8D64D0EFB4D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633" name="Group 3632">
                    <a:extLst>
                      <a:ext uri="{FF2B5EF4-FFF2-40B4-BE49-F238E27FC236}">
                        <a16:creationId xmlns:a16="http://schemas.microsoft.com/office/drawing/2014/main" id="{1CD08DFB-B418-46D1-8050-0CF5D9B81676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17">
                  <xdr:nvSpPr>
                    <xdr:cNvPr id="3643" name="Rectangle: Rounded Corners 3642">
                      <a:extLst>
                        <a:ext uri="{FF2B5EF4-FFF2-40B4-BE49-F238E27FC236}">
                          <a16:creationId xmlns:a16="http://schemas.microsoft.com/office/drawing/2014/main" id="{B5EA30AF-D66C-4F5A-9B7C-41EFFC6C22F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6FE62D-7F43-4737-8CFF-1105EB170F3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15,460,000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44" name="Rectangle: Rounded Corners 3643">
                      <a:extLst>
                        <a:ext uri="{FF2B5EF4-FFF2-40B4-BE49-F238E27FC236}">
                          <a16:creationId xmlns:a16="http://schemas.microsoft.com/office/drawing/2014/main" id="{C4908D1A-AD29-441E-92D3-2ADF3B6F2CD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7">
                  <xdr:nvSpPr>
                    <xdr:cNvPr id="3645" name="Rectangle: Rounded Corners 3644">
                      <a:extLst>
                        <a:ext uri="{FF2B5EF4-FFF2-40B4-BE49-F238E27FC236}">
                          <a16:creationId xmlns:a16="http://schemas.microsoft.com/office/drawing/2014/main" id="{216AF9A7-C338-438C-BDD9-21239B28D55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EA47C2-A426-4283-A56D-0BB581F03F2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1960T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46" name="Rectangle: Rounded Corners 3645">
                      <a:extLst>
                        <a:ext uri="{FF2B5EF4-FFF2-40B4-BE49-F238E27FC236}">
                          <a16:creationId xmlns:a16="http://schemas.microsoft.com/office/drawing/2014/main" id="{7D28ADFE-6D36-4AF2-BF08-EC69B923476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7">
                <xdr:nvSpPr>
                  <xdr:cNvPr id="3634" name="Rectangle: Rounded Corners 3633">
                    <a:extLst>
                      <a:ext uri="{FF2B5EF4-FFF2-40B4-BE49-F238E27FC236}">
                        <a16:creationId xmlns:a16="http://schemas.microsoft.com/office/drawing/2014/main" id="{63188BF1-91AD-40F9-8995-ABB31FCD0FA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5B320F3-3605-4640-ABF8-AA5C86FC21E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1 میلیمتر  دقت 0.01 (صفحه عمود)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635" name="Group 3634">
                    <a:extLst>
                      <a:ext uri="{FF2B5EF4-FFF2-40B4-BE49-F238E27FC236}">
                        <a16:creationId xmlns:a16="http://schemas.microsoft.com/office/drawing/2014/main" id="{668CB574-0D0B-4C87-A07C-289BFC45F94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17">
                  <xdr:nvSpPr>
                    <xdr:cNvPr id="3640" name="Rectangle: Rounded Corners 3639">
                      <a:extLst>
                        <a:ext uri="{FF2B5EF4-FFF2-40B4-BE49-F238E27FC236}">
                          <a16:creationId xmlns:a16="http://schemas.microsoft.com/office/drawing/2014/main" id="{66A1BBDA-B673-44A8-906D-1AD526BCE35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6E2AFC1-DA3B-40F7-8D17-8B618CB8558C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7">
                  <xdr:nvSpPr>
                    <xdr:cNvPr id="3641" name="Rectangle: Rounded Corners 3640">
                      <a:extLst>
                        <a:ext uri="{FF2B5EF4-FFF2-40B4-BE49-F238E27FC236}">
                          <a16:creationId xmlns:a16="http://schemas.microsoft.com/office/drawing/2014/main" id="{D6DAB38D-AD10-4BED-89D9-8F0946C6AEB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BEFC00-5AD4-49FF-87E2-8C0356D2351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42" name="Rectangle: Rounded Corners 3641">
                      <a:extLst>
                        <a:ext uri="{FF2B5EF4-FFF2-40B4-BE49-F238E27FC236}">
                          <a16:creationId xmlns:a16="http://schemas.microsoft.com/office/drawing/2014/main" id="{DF918002-5802-45BD-B022-73DF0E9164B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636" name="Group 3635">
                    <a:extLst>
                      <a:ext uri="{FF2B5EF4-FFF2-40B4-BE49-F238E27FC236}">
                        <a16:creationId xmlns:a16="http://schemas.microsoft.com/office/drawing/2014/main" id="{0DC9BB98-5E5D-4D97-83A8-2412997CFCA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7">
                  <xdr:nvSpPr>
                    <xdr:cNvPr id="3637" name="Rectangle: Rounded Corners 3636">
                      <a:extLst>
                        <a:ext uri="{FF2B5EF4-FFF2-40B4-BE49-F238E27FC236}">
                          <a16:creationId xmlns:a16="http://schemas.microsoft.com/office/drawing/2014/main" id="{D5D958E4-C73C-4A84-A166-0712392C18A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E20FEFB-326F-4889-AD4E-B0243121270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7">
                  <xdr:nvSpPr>
                    <xdr:cNvPr id="3638" name="Rectangle: Rounded Corners 3637">
                      <a:extLst>
                        <a:ext uri="{FF2B5EF4-FFF2-40B4-BE49-F238E27FC236}">
                          <a16:creationId xmlns:a16="http://schemas.microsoft.com/office/drawing/2014/main" id="{C2E56AFA-71DE-4717-9630-951A0E98893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F046ACF-07D9-492D-9911-CAD6E3EA9CF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39" name="Rectangle: Rounded Corners 3638">
                      <a:extLst>
                        <a:ext uri="{FF2B5EF4-FFF2-40B4-BE49-F238E27FC236}">
                          <a16:creationId xmlns:a16="http://schemas.microsoft.com/office/drawing/2014/main" id="{A73AB90E-135D-4491-AE13-EE892319C08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631" name="Rectangle: Rounded Corners 3630">
                  <a:extLst>
                    <a:ext uri="{FF2B5EF4-FFF2-40B4-BE49-F238E27FC236}">
                      <a16:creationId xmlns:a16="http://schemas.microsoft.com/office/drawing/2014/main" id="{C844F46D-1CC8-4195-A548-218BE4FD181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627" name="Straight Connector 3626">
                <a:extLst>
                  <a:ext uri="{FF2B5EF4-FFF2-40B4-BE49-F238E27FC236}">
                    <a16:creationId xmlns:a16="http://schemas.microsoft.com/office/drawing/2014/main" id="{534DB7CD-62C8-48DA-A956-1A2F5BF7E42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28" name="Straight Connector 3627">
                <a:extLst>
                  <a:ext uri="{FF2B5EF4-FFF2-40B4-BE49-F238E27FC236}">
                    <a16:creationId xmlns:a16="http://schemas.microsoft.com/office/drawing/2014/main" id="{49BD5EB2-CD49-4D88-9380-87D8F0C9D17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29" name="Straight Connector 3628">
                <a:extLst>
                  <a:ext uri="{FF2B5EF4-FFF2-40B4-BE49-F238E27FC236}">
                    <a16:creationId xmlns:a16="http://schemas.microsoft.com/office/drawing/2014/main" id="{4E06212C-29E0-474B-8B8F-FAB00101EB2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25" name="Rectangle: Rounded Corners 3624">
              <a:extLst>
                <a:ext uri="{FF2B5EF4-FFF2-40B4-BE49-F238E27FC236}">
                  <a16:creationId xmlns:a16="http://schemas.microsoft.com/office/drawing/2014/main" id="{A5B20E23-2333-4ECF-A840-68D3B551C89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623" name="Rectangle: Rounded Corners 3622">
            <a:extLst>
              <a:ext uri="{FF2B5EF4-FFF2-40B4-BE49-F238E27FC236}">
                <a16:creationId xmlns:a16="http://schemas.microsoft.com/office/drawing/2014/main" id="{244D51A8-E69C-45F9-BC11-10FED5E8D8B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126</xdr:row>
      <xdr:rowOff>79367</xdr:rowOff>
    </xdr:from>
    <xdr:to>
      <xdr:col>0</xdr:col>
      <xdr:colOff>8041143</xdr:colOff>
      <xdr:row>126</xdr:row>
      <xdr:rowOff>527410</xdr:rowOff>
    </xdr:to>
    <xdr:grpSp>
      <xdr:nvGrpSpPr>
        <xdr:cNvPr id="3647" name="Group 3646">
          <a:extLst>
            <a:ext uri="{FF2B5EF4-FFF2-40B4-BE49-F238E27FC236}">
              <a16:creationId xmlns:a16="http://schemas.microsoft.com/office/drawing/2014/main" id="{DC6C894E-3EA9-4F87-BC8A-DB853D4F32D6}"/>
            </a:ext>
          </a:extLst>
        </xdr:cNvPr>
        <xdr:cNvGrpSpPr/>
      </xdr:nvGrpSpPr>
      <xdr:grpSpPr>
        <a:xfrm>
          <a:off x="10947690057" y="674811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648" name="Group 3647">
            <a:extLst>
              <a:ext uri="{FF2B5EF4-FFF2-40B4-BE49-F238E27FC236}">
                <a16:creationId xmlns:a16="http://schemas.microsoft.com/office/drawing/2014/main" id="{09A7C1A3-FE02-4F3A-8C97-50E4AF8ED2F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650" name="Group 3649">
              <a:extLst>
                <a:ext uri="{FF2B5EF4-FFF2-40B4-BE49-F238E27FC236}">
                  <a16:creationId xmlns:a16="http://schemas.microsoft.com/office/drawing/2014/main" id="{5BA3DB72-C51C-4E60-BA5E-BE7C014E6CB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652" name="Group 3651">
                <a:extLst>
                  <a:ext uri="{FF2B5EF4-FFF2-40B4-BE49-F238E27FC236}">
                    <a16:creationId xmlns:a16="http://schemas.microsoft.com/office/drawing/2014/main" id="{FC8183AF-FB8F-48F6-AC57-D155B0CB759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656" name="Group 3655">
                  <a:extLst>
                    <a:ext uri="{FF2B5EF4-FFF2-40B4-BE49-F238E27FC236}">
                      <a16:creationId xmlns:a16="http://schemas.microsoft.com/office/drawing/2014/main" id="{92E83B0A-C9CF-4414-AC14-A1CB0262387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658" name="Rectangle: Rounded Corners 3657">
                    <a:extLst>
                      <a:ext uri="{FF2B5EF4-FFF2-40B4-BE49-F238E27FC236}">
                        <a16:creationId xmlns:a16="http://schemas.microsoft.com/office/drawing/2014/main" id="{867002E9-1440-4E4D-8A40-9E0F8B85285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659" name="Group 3658">
                    <a:extLst>
                      <a:ext uri="{FF2B5EF4-FFF2-40B4-BE49-F238E27FC236}">
                        <a16:creationId xmlns:a16="http://schemas.microsoft.com/office/drawing/2014/main" id="{EF8B4268-0940-4D15-8009-87BBF4EF666A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18">
                  <xdr:nvSpPr>
                    <xdr:cNvPr id="3669" name="Rectangle: Rounded Corners 3668">
                      <a:extLst>
                        <a:ext uri="{FF2B5EF4-FFF2-40B4-BE49-F238E27FC236}">
                          <a16:creationId xmlns:a16="http://schemas.microsoft.com/office/drawing/2014/main" id="{C6DD7B63-A837-44F4-BB2F-273547FB61F9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FAB15FE-9CB7-4F2D-88A1-C74553F0BA28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20,010,000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70" name="Rectangle: Rounded Corners 3669">
                      <a:extLst>
                        <a:ext uri="{FF2B5EF4-FFF2-40B4-BE49-F238E27FC236}">
                          <a16:creationId xmlns:a16="http://schemas.microsoft.com/office/drawing/2014/main" id="{2E0AF4E8-A2F4-4071-9637-75AC7E3EF6F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8">
                  <xdr:nvSpPr>
                    <xdr:cNvPr id="3671" name="Rectangle: Rounded Corners 3670">
                      <a:extLst>
                        <a:ext uri="{FF2B5EF4-FFF2-40B4-BE49-F238E27FC236}">
                          <a16:creationId xmlns:a16="http://schemas.microsoft.com/office/drawing/2014/main" id="{A7C82660-59DC-41D7-A132-92F94E216AF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130DAE-6069-403C-9159-78B227E70A4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1109A-10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72" name="Rectangle: Rounded Corners 3671">
                      <a:extLst>
                        <a:ext uri="{FF2B5EF4-FFF2-40B4-BE49-F238E27FC236}">
                          <a16:creationId xmlns:a16="http://schemas.microsoft.com/office/drawing/2014/main" id="{0898D771-1C08-40EC-9718-929CFFCFB14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8">
                <xdr:nvSpPr>
                  <xdr:cNvPr id="3660" name="Rectangle: Rounded Corners 3659">
                    <a:extLst>
                      <a:ext uri="{FF2B5EF4-FFF2-40B4-BE49-F238E27FC236}">
                        <a16:creationId xmlns:a16="http://schemas.microsoft.com/office/drawing/2014/main" id="{36DE4C36-A712-46DD-A606-ED1871C2EAE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CC33D04-5306-46C6-9A92-B0F26434082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1 میلیمتر  دقت 0.001 (صفحه کوچک)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661" name="Group 3660">
                    <a:extLst>
                      <a:ext uri="{FF2B5EF4-FFF2-40B4-BE49-F238E27FC236}">
                        <a16:creationId xmlns:a16="http://schemas.microsoft.com/office/drawing/2014/main" id="{AAFF9AC7-9950-420E-AE0F-583F036C165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18">
                  <xdr:nvSpPr>
                    <xdr:cNvPr id="3666" name="Rectangle: Rounded Corners 3665">
                      <a:extLst>
                        <a:ext uri="{FF2B5EF4-FFF2-40B4-BE49-F238E27FC236}">
                          <a16:creationId xmlns:a16="http://schemas.microsoft.com/office/drawing/2014/main" id="{FC752A5B-B16D-4070-981E-60FA8E0AAF8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D96A5D9-8E88-487F-8E84-58E7737E690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8">
                  <xdr:nvSpPr>
                    <xdr:cNvPr id="3667" name="Rectangle: Rounded Corners 3666">
                      <a:extLst>
                        <a:ext uri="{FF2B5EF4-FFF2-40B4-BE49-F238E27FC236}">
                          <a16:creationId xmlns:a16="http://schemas.microsoft.com/office/drawing/2014/main" id="{EB450E51-6096-4EC8-8B76-EFA6618E51A6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A70EAB6-B853-4FF9-A7CB-72D57B368EA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68" name="Rectangle: Rounded Corners 3667">
                      <a:extLst>
                        <a:ext uri="{FF2B5EF4-FFF2-40B4-BE49-F238E27FC236}">
                          <a16:creationId xmlns:a16="http://schemas.microsoft.com/office/drawing/2014/main" id="{5B7380AF-B719-4F7D-A661-1DF0932883E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662" name="Group 3661">
                    <a:extLst>
                      <a:ext uri="{FF2B5EF4-FFF2-40B4-BE49-F238E27FC236}">
                        <a16:creationId xmlns:a16="http://schemas.microsoft.com/office/drawing/2014/main" id="{820815C4-B153-4E75-85BD-974CFB387E6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8">
                  <xdr:nvSpPr>
                    <xdr:cNvPr id="3663" name="Rectangle: Rounded Corners 3662">
                      <a:extLst>
                        <a:ext uri="{FF2B5EF4-FFF2-40B4-BE49-F238E27FC236}">
                          <a16:creationId xmlns:a16="http://schemas.microsoft.com/office/drawing/2014/main" id="{70C27AF7-5E70-49E3-A975-2F9F4EA384E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D061BD-147E-4EA7-8812-11F7F516E79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8">
                  <xdr:nvSpPr>
                    <xdr:cNvPr id="3664" name="Rectangle: Rounded Corners 3663">
                      <a:extLst>
                        <a:ext uri="{FF2B5EF4-FFF2-40B4-BE49-F238E27FC236}">
                          <a16:creationId xmlns:a16="http://schemas.microsoft.com/office/drawing/2014/main" id="{8E588FA9-3DB7-4579-B2D1-29DB927CF5D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1A2E2CF-D659-49C2-90BF-F14CC0485B3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65" name="Rectangle: Rounded Corners 3664">
                      <a:extLst>
                        <a:ext uri="{FF2B5EF4-FFF2-40B4-BE49-F238E27FC236}">
                          <a16:creationId xmlns:a16="http://schemas.microsoft.com/office/drawing/2014/main" id="{F31C1585-DF06-43A2-820D-9111715017C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657" name="Rectangle: Rounded Corners 3656">
                  <a:extLst>
                    <a:ext uri="{FF2B5EF4-FFF2-40B4-BE49-F238E27FC236}">
                      <a16:creationId xmlns:a16="http://schemas.microsoft.com/office/drawing/2014/main" id="{ECDA43D4-CD28-4C26-9ECC-1D4813025F5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653" name="Straight Connector 3652">
                <a:extLst>
                  <a:ext uri="{FF2B5EF4-FFF2-40B4-BE49-F238E27FC236}">
                    <a16:creationId xmlns:a16="http://schemas.microsoft.com/office/drawing/2014/main" id="{0DCAD92E-6CB5-4FA9-9BEF-C74AC0736A0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54" name="Straight Connector 3653">
                <a:extLst>
                  <a:ext uri="{FF2B5EF4-FFF2-40B4-BE49-F238E27FC236}">
                    <a16:creationId xmlns:a16="http://schemas.microsoft.com/office/drawing/2014/main" id="{08BDE82E-A7AD-403E-AAF3-00203553128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55" name="Straight Connector 3654">
                <a:extLst>
                  <a:ext uri="{FF2B5EF4-FFF2-40B4-BE49-F238E27FC236}">
                    <a16:creationId xmlns:a16="http://schemas.microsoft.com/office/drawing/2014/main" id="{0096C430-DCC0-4F42-8C36-478A39770B1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51" name="Rectangle: Rounded Corners 3650">
              <a:extLst>
                <a:ext uri="{FF2B5EF4-FFF2-40B4-BE49-F238E27FC236}">
                  <a16:creationId xmlns:a16="http://schemas.microsoft.com/office/drawing/2014/main" id="{3D75A52B-AF01-4D5D-A1B5-7394293A1BF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649" name="Rectangle: Rounded Corners 3648">
            <a:extLst>
              <a:ext uri="{FF2B5EF4-FFF2-40B4-BE49-F238E27FC236}">
                <a16:creationId xmlns:a16="http://schemas.microsoft.com/office/drawing/2014/main" id="{71F88E8A-1C67-47E5-86EB-C94AC6E54DB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127</xdr:row>
      <xdr:rowOff>79367</xdr:rowOff>
    </xdr:from>
    <xdr:to>
      <xdr:col>0</xdr:col>
      <xdr:colOff>8039074</xdr:colOff>
      <xdr:row>127</xdr:row>
      <xdr:rowOff>527410</xdr:rowOff>
    </xdr:to>
    <xdr:grpSp>
      <xdr:nvGrpSpPr>
        <xdr:cNvPr id="3673" name="Group 3672">
          <a:extLst>
            <a:ext uri="{FF2B5EF4-FFF2-40B4-BE49-F238E27FC236}">
              <a16:creationId xmlns:a16="http://schemas.microsoft.com/office/drawing/2014/main" id="{F42A5784-341B-46E9-BA68-2A8D644E10A1}"/>
            </a:ext>
          </a:extLst>
        </xdr:cNvPr>
        <xdr:cNvGrpSpPr/>
      </xdr:nvGrpSpPr>
      <xdr:grpSpPr>
        <a:xfrm>
          <a:off x="10947692126" y="68020459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674" name="Group 3673">
            <a:extLst>
              <a:ext uri="{FF2B5EF4-FFF2-40B4-BE49-F238E27FC236}">
                <a16:creationId xmlns:a16="http://schemas.microsoft.com/office/drawing/2014/main" id="{29020D95-1315-4018-A11B-DD7879BA965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676" name="Group 3675">
              <a:extLst>
                <a:ext uri="{FF2B5EF4-FFF2-40B4-BE49-F238E27FC236}">
                  <a16:creationId xmlns:a16="http://schemas.microsoft.com/office/drawing/2014/main" id="{B95AB0F2-8BAD-43D3-B580-FEDF0FE18A6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678" name="Group 3677">
                <a:extLst>
                  <a:ext uri="{FF2B5EF4-FFF2-40B4-BE49-F238E27FC236}">
                    <a16:creationId xmlns:a16="http://schemas.microsoft.com/office/drawing/2014/main" id="{90AF86B1-97DD-49F5-9CDF-73DE5BF2A82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682" name="Group 3681">
                  <a:extLst>
                    <a:ext uri="{FF2B5EF4-FFF2-40B4-BE49-F238E27FC236}">
                      <a16:creationId xmlns:a16="http://schemas.microsoft.com/office/drawing/2014/main" id="{4ED62723-91DC-49F7-9D00-9069D7728F6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684" name="Rectangle: Rounded Corners 3683">
                    <a:extLst>
                      <a:ext uri="{FF2B5EF4-FFF2-40B4-BE49-F238E27FC236}">
                        <a16:creationId xmlns:a16="http://schemas.microsoft.com/office/drawing/2014/main" id="{D930D86D-1D12-40AB-B576-76257548F61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685" name="Group 3684">
                    <a:extLst>
                      <a:ext uri="{FF2B5EF4-FFF2-40B4-BE49-F238E27FC236}">
                        <a16:creationId xmlns:a16="http://schemas.microsoft.com/office/drawing/2014/main" id="{B2E2CDA4-D3D3-469E-A6A1-33A246925945}"/>
                      </a:ext>
                    </a:extLst>
                  </xdr:cNvPr>
                  <xdr:cNvGrpSpPr/>
                </xdr:nvGrpSpPr>
                <xdr:grpSpPr>
                  <a:xfrm>
                    <a:off x="11022756859" y="809933"/>
                    <a:ext cx="1793654" cy="352109"/>
                    <a:chOff x="11022756859" y="787708"/>
                    <a:chExt cx="1793654" cy="352109"/>
                  </a:xfrm>
                </xdr:grpSpPr>
                <xdr:sp macro="" textlink="Data!F119">
                  <xdr:nvSpPr>
                    <xdr:cNvPr id="3695" name="Rectangle: Rounded Corners 3694">
                      <a:extLst>
                        <a:ext uri="{FF2B5EF4-FFF2-40B4-BE49-F238E27FC236}">
                          <a16:creationId xmlns:a16="http://schemas.microsoft.com/office/drawing/2014/main" id="{7F3ABE26-B288-453E-BB28-0B1E1FE13AAA}"/>
                        </a:ext>
                      </a:extLst>
                    </xdr:cNvPr>
                    <xdr:cNvSpPr/>
                  </xdr:nvSpPr>
                  <xdr:spPr>
                    <a:xfrm>
                      <a:off x="11022756859" y="873117"/>
                      <a:ext cx="100279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1B9824F-F278-4C40-ADCC-FF089732EE3A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8,740,000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96" name="Rectangle: Rounded Corners 3695">
                      <a:extLst>
                        <a:ext uri="{FF2B5EF4-FFF2-40B4-BE49-F238E27FC236}">
                          <a16:creationId xmlns:a16="http://schemas.microsoft.com/office/drawing/2014/main" id="{23324492-557E-4046-AC09-29B73618BA6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19">
                  <xdr:nvSpPr>
                    <xdr:cNvPr id="3697" name="Rectangle: Rounded Corners 3696">
                      <a:extLst>
                        <a:ext uri="{FF2B5EF4-FFF2-40B4-BE49-F238E27FC236}">
                          <a16:creationId xmlns:a16="http://schemas.microsoft.com/office/drawing/2014/main" id="{D6C0955D-A443-4EE4-8AFE-CD9531C1C00E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563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873CEF-3CF4-4550-BF5D-1BAF34C9056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2972AB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98" name="Rectangle: Rounded Corners 3697">
                      <a:extLst>
                        <a:ext uri="{FF2B5EF4-FFF2-40B4-BE49-F238E27FC236}">
                          <a16:creationId xmlns:a16="http://schemas.microsoft.com/office/drawing/2014/main" id="{9BCDA534-AEFA-40DA-A8F2-DA0D35B344D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19">
                <xdr:nvSpPr>
                  <xdr:cNvPr id="3686" name="Rectangle: Rounded Corners 3685">
                    <a:extLst>
                      <a:ext uri="{FF2B5EF4-FFF2-40B4-BE49-F238E27FC236}">
                        <a16:creationId xmlns:a16="http://schemas.microsoft.com/office/drawing/2014/main" id="{3DC5529E-2060-4226-A017-3410C776D54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8CA901C-BE43-4919-9B04-D07193501DA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1 میلیمتر  دقت 0.01 (ERROR FREE)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687" name="Group 3686">
                    <a:extLst>
                      <a:ext uri="{FF2B5EF4-FFF2-40B4-BE49-F238E27FC236}">
                        <a16:creationId xmlns:a16="http://schemas.microsoft.com/office/drawing/2014/main" id="{4A2D3475-B023-4075-9040-3939AA7DFD1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3278" cy="341949"/>
                    <a:chOff x="11023087448" y="797868"/>
                    <a:chExt cx="1743278" cy="341949"/>
                  </a:xfrm>
                </xdr:grpSpPr>
                <xdr:sp macro="" textlink="Data!J119">
                  <xdr:nvSpPr>
                    <xdr:cNvPr id="3692" name="Rectangle: Rounded Corners 3691">
                      <a:extLst>
                        <a:ext uri="{FF2B5EF4-FFF2-40B4-BE49-F238E27FC236}">
                          <a16:creationId xmlns:a16="http://schemas.microsoft.com/office/drawing/2014/main" id="{3CFB43CE-5F4D-4448-AD0E-AF280CD0113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338382-B198-4E89-BE16-437B431BC1D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19">
                  <xdr:nvSpPr>
                    <xdr:cNvPr id="3693" name="Rectangle: Rounded Corners 3692">
                      <a:extLst>
                        <a:ext uri="{FF2B5EF4-FFF2-40B4-BE49-F238E27FC236}">
                          <a16:creationId xmlns:a16="http://schemas.microsoft.com/office/drawing/2014/main" id="{F8C96B27-58D7-4E2E-8F94-67CBD3363531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796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8FEF5A-BED2-4335-AD09-E89C25CF31F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94" name="Rectangle: Rounded Corners 3693">
                      <a:extLst>
                        <a:ext uri="{FF2B5EF4-FFF2-40B4-BE49-F238E27FC236}">
                          <a16:creationId xmlns:a16="http://schemas.microsoft.com/office/drawing/2014/main" id="{BFCC3A34-AA07-420D-8DA9-32B199AAA14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688" name="Group 3687">
                    <a:extLst>
                      <a:ext uri="{FF2B5EF4-FFF2-40B4-BE49-F238E27FC236}">
                        <a16:creationId xmlns:a16="http://schemas.microsoft.com/office/drawing/2014/main" id="{5EB7A760-9296-47F5-97CA-FE3A7D1D23C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19">
                  <xdr:nvSpPr>
                    <xdr:cNvPr id="3689" name="Rectangle: Rounded Corners 3688">
                      <a:extLst>
                        <a:ext uri="{FF2B5EF4-FFF2-40B4-BE49-F238E27FC236}">
                          <a16:creationId xmlns:a16="http://schemas.microsoft.com/office/drawing/2014/main" id="{FA7F179F-2060-4700-8AE8-944F0501D9E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D4B605E-5706-4BA9-B34E-783AD23FE98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19">
                  <xdr:nvSpPr>
                    <xdr:cNvPr id="3690" name="Rectangle: Rounded Corners 3689">
                      <a:extLst>
                        <a:ext uri="{FF2B5EF4-FFF2-40B4-BE49-F238E27FC236}">
                          <a16:creationId xmlns:a16="http://schemas.microsoft.com/office/drawing/2014/main" id="{890C173E-FF77-4E52-9362-3B22740EA9A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B01B7A1-949D-44E4-984A-66E1AABFD90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691" name="Rectangle: Rounded Corners 3690">
                      <a:extLst>
                        <a:ext uri="{FF2B5EF4-FFF2-40B4-BE49-F238E27FC236}">
                          <a16:creationId xmlns:a16="http://schemas.microsoft.com/office/drawing/2014/main" id="{8119D5CF-48BB-4771-A2A4-6F60AC708CB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683" name="Rectangle: Rounded Corners 3682">
                  <a:extLst>
                    <a:ext uri="{FF2B5EF4-FFF2-40B4-BE49-F238E27FC236}">
                      <a16:creationId xmlns:a16="http://schemas.microsoft.com/office/drawing/2014/main" id="{4019D3B8-48E1-4EBC-BF82-D0CD88A67C6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679" name="Straight Connector 3678">
                <a:extLst>
                  <a:ext uri="{FF2B5EF4-FFF2-40B4-BE49-F238E27FC236}">
                    <a16:creationId xmlns:a16="http://schemas.microsoft.com/office/drawing/2014/main" id="{2883DABF-FD65-4C38-8E4C-346D000D4B4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80" name="Straight Connector 3679">
                <a:extLst>
                  <a:ext uri="{FF2B5EF4-FFF2-40B4-BE49-F238E27FC236}">
                    <a16:creationId xmlns:a16="http://schemas.microsoft.com/office/drawing/2014/main" id="{A8AC2B46-207B-4517-8DE2-DCCF2FDE7E2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81" name="Straight Connector 3680">
                <a:extLst>
                  <a:ext uri="{FF2B5EF4-FFF2-40B4-BE49-F238E27FC236}">
                    <a16:creationId xmlns:a16="http://schemas.microsoft.com/office/drawing/2014/main" id="{FA87F413-8212-40F1-9451-17E8305B8B7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77" name="Rectangle: Rounded Corners 3676">
              <a:extLst>
                <a:ext uri="{FF2B5EF4-FFF2-40B4-BE49-F238E27FC236}">
                  <a16:creationId xmlns:a16="http://schemas.microsoft.com/office/drawing/2014/main" id="{004077DB-217C-4DBF-8B95-7E28C0AF59B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675" name="Rectangle: Rounded Corners 3674">
            <a:extLst>
              <a:ext uri="{FF2B5EF4-FFF2-40B4-BE49-F238E27FC236}">
                <a16:creationId xmlns:a16="http://schemas.microsoft.com/office/drawing/2014/main" id="{BF71039F-3DCC-42AE-B462-AE820D8D6EF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128</xdr:row>
      <xdr:rowOff>79367</xdr:rowOff>
    </xdr:from>
    <xdr:to>
      <xdr:col>0</xdr:col>
      <xdr:colOff>8039074</xdr:colOff>
      <xdr:row>128</xdr:row>
      <xdr:rowOff>527410</xdr:rowOff>
    </xdr:to>
    <xdr:grpSp>
      <xdr:nvGrpSpPr>
        <xdr:cNvPr id="3699" name="Group 3698">
          <a:extLst>
            <a:ext uri="{FF2B5EF4-FFF2-40B4-BE49-F238E27FC236}">
              <a16:creationId xmlns:a16="http://schemas.microsoft.com/office/drawing/2014/main" id="{7C7764BF-536D-4A53-A2FD-0707DDCA7E80}"/>
            </a:ext>
          </a:extLst>
        </xdr:cNvPr>
        <xdr:cNvGrpSpPr/>
      </xdr:nvGrpSpPr>
      <xdr:grpSpPr>
        <a:xfrm>
          <a:off x="10947692126" y="68559721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700" name="Group 3699">
            <a:extLst>
              <a:ext uri="{FF2B5EF4-FFF2-40B4-BE49-F238E27FC236}">
                <a16:creationId xmlns:a16="http://schemas.microsoft.com/office/drawing/2014/main" id="{3181C258-09DD-480E-94E0-34B3CDCB2AD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702" name="Group 3701">
              <a:extLst>
                <a:ext uri="{FF2B5EF4-FFF2-40B4-BE49-F238E27FC236}">
                  <a16:creationId xmlns:a16="http://schemas.microsoft.com/office/drawing/2014/main" id="{0D0752BC-0DC5-4624-B44F-6280056D49A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704" name="Group 3703">
                <a:extLst>
                  <a:ext uri="{FF2B5EF4-FFF2-40B4-BE49-F238E27FC236}">
                    <a16:creationId xmlns:a16="http://schemas.microsoft.com/office/drawing/2014/main" id="{246FF4EB-6945-4C65-8A42-018CC281323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708" name="Group 3707">
                  <a:extLst>
                    <a:ext uri="{FF2B5EF4-FFF2-40B4-BE49-F238E27FC236}">
                      <a16:creationId xmlns:a16="http://schemas.microsoft.com/office/drawing/2014/main" id="{1C3706CF-F428-4010-A956-2B000D81CFD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710" name="Rectangle: Rounded Corners 3709">
                    <a:extLst>
                      <a:ext uri="{FF2B5EF4-FFF2-40B4-BE49-F238E27FC236}">
                        <a16:creationId xmlns:a16="http://schemas.microsoft.com/office/drawing/2014/main" id="{652F3CF4-5E7D-4095-8B0D-BA4A67BD416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711" name="Group 3710">
                    <a:extLst>
                      <a:ext uri="{FF2B5EF4-FFF2-40B4-BE49-F238E27FC236}">
                        <a16:creationId xmlns:a16="http://schemas.microsoft.com/office/drawing/2014/main" id="{8DF36E29-79C5-41CA-BBD9-9C85EFABD13E}"/>
                      </a:ext>
                    </a:extLst>
                  </xdr:cNvPr>
                  <xdr:cNvGrpSpPr/>
                </xdr:nvGrpSpPr>
                <xdr:grpSpPr>
                  <a:xfrm>
                    <a:off x="11022756859" y="809933"/>
                    <a:ext cx="1818069" cy="352109"/>
                    <a:chOff x="11022756859" y="787708"/>
                    <a:chExt cx="1818069" cy="352109"/>
                  </a:xfrm>
                </xdr:grpSpPr>
                <xdr:sp macro="" textlink="Data!F120">
                  <xdr:nvSpPr>
                    <xdr:cNvPr id="3721" name="Rectangle: Rounded Corners 3720">
                      <a:extLst>
                        <a:ext uri="{FF2B5EF4-FFF2-40B4-BE49-F238E27FC236}">
                          <a16:creationId xmlns:a16="http://schemas.microsoft.com/office/drawing/2014/main" id="{2CC57BCA-99C0-43F4-BF04-809467D8FC3D}"/>
                        </a:ext>
                      </a:extLst>
                    </xdr:cNvPr>
                    <xdr:cNvSpPr/>
                  </xdr:nvSpPr>
                  <xdr:spPr>
                    <a:xfrm>
                      <a:off x="11022756859" y="873117"/>
                      <a:ext cx="100279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52FD45-1F57-40D5-8547-8A678F29090B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9,990,000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22" name="Rectangle: Rounded Corners 3721">
                      <a:extLst>
                        <a:ext uri="{FF2B5EF4-FFF2-40B4-BE49-F238E27FC236}">
                          <a16:creationId xmlns:a16="http://schemas.microsoft.com/office/drawing/2014/main" id="{6D1C6688-3A3C-4292-84A8-32DE6B72CC5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0">
                  <xdr:nvSpPr>
                    <xdr:cNvPr id="3723" name="Rectangle: Rounded Corners 3722">
                      <a:extLst>
                        <a:ext uri="{FF2B5EF4-FFF2-40B4-BE49-F238E27FC236}">
                          <a16:creationId xmlns:a16="http://schemas.microsoft.com/office/drawing/2014/main" id="{9BF40186-8354-48AD-9F2B-BC0EE42DBA8D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8079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29DBB73-FB53-4690-8893-D072B4F4FCD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2050A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24" name="Rectangle: Rounded Corners 3723">
                      <a:extLst>
                        <a:ext uri="{FF2B5EF4-FFF2-40B4-BE49-F238E27FC236}">
                          <a16:creationId xmlns:a16="http://schemas.microsoft.com/office/drawing/2014/main" id="{9401CE23-2ACE-442C-8D73-67561791687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0">
                <xdr:nvSpPr>
                  <xdr:cNvPr id="3712" name="Rectangle: Rounded Corners 3711">
                    <a:extLst>
                      <a:ext uri="{FF2B5EF4-FFF2-40B4-BE49-F238E27FC236}">
                        <a16:creationId xmlns:a16="http://schemas.microsoft.com/office/drawing/2014/main" id="{5BD5C9CC-CBDA-4828-94CC-CE59303B8B5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D6B6A1E-1F72-4E13-BB03-92BB7E6FC7E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20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713" name="Group 3712">
                    <a:extLst>
                      <a:ext uri="{FF2B5EF4-FFF2-40B4-BE49-F238E27FC236}">
                        <a16:creationId xmlns:a16="http://schemas.microsoft.com/office/drawing/2014/main" id="{DD779A6C-7ECF-4E5F-AA21-1200CE15A54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8820" cy="341949"/>
                    <a:chOff x="11023087448" y="797868"/>
                    <a:chExt cx="1718820" cy="341949"/>
                  </a:xfrm>
                </xdr:grpSpPr>
                <xdr:sp macro="" textlink="Data!J120">
                  <xdr:nvSpPr>
                    <xdr:cNvPr id="3718" name="Rectangle: Rounded Corners 3717">
                      <a:extLst>
                        <a:ext uri="{FF2B5EF4-FFF2-40B4-BE49-F238E27FC236}">
                          <a16:creationId xmlns:a16="http://schemas.microsoft.com/office/drawing/2014/main" id="{9E7ACC4F-F8F5-43F7-AF8E-1FC04753607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620C7D4-1246-41F3-863E-945633E7365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0">
                  <xdr:nvSpPr>
                    <xdr:cNvPr id="3719" name="Rectangle: Rounded Corners 3718">
                      <a:extLst>
                        <a:ext uri="{FF2B5EF4-FFF2-40B4-BE49-F238E27FC236}">
                          <a16:creationId xmlns:a16="http://schemas.microsoft.com/office/drawing/2014/main" id="{5E0D2565-8855-447E-B8C4-5DAB2717917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3350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37DAA3-2DC6-4411-A6EC-4AD38818DC8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20" name="Rectangle: Rounded Corners 3719">
                      <a:extLst>
                        <a:ext uri="{FF2B5EF4-FFF2-40B4-BE49-F238E27FC236}">
                          <a16:creationId xmlns:a16="http://schemas.microsoft.com/office/drawing/2014/main" id="{C0FAF091-3F4F-4E7B-A43C-DBFF107DB51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714" name="Group 3713">
                    <a:extLst>
                      <a:ext uri="{FF2B5EF4-FFF2-40B4-BE49-F238E27FC236}">
                        <a16:creationId xmlns:a16="http://schemas.microsoft.com/office/drawing/2014/main" id="{77439C03-1061-4789-912F-65447F44618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0">
                  <xdr:nvSpPr>
                    <xdr:cNvPr id="3715" name="Rectangle: Rounded Corners 3714">
                      <a:extLst>
                        <a:ext uri="{FF2B5EF4-FFF2-40B4-BE49-F238E27FC236}">
                          <a16:creationId xmlns:a16="http://schemas.microsoft.com/office/drawing/2014/main" id="{A5CCDC45-017D-47F9-BB87-C4D39041D84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A0BDFC8-6679-47EF-85B9-53DBA5699E2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0">
                  <xdr:nvSpPr>
                    <xdr:cNvPr id="3716" name="Rectangle: Rounded Corners 3715">
                      <a:extLst>
                        <a:ext uri="{FF2B5EF4-FFF2-40B4-BE49-F238E27FC236}">
                          <a16:creationId xmlns:a16="http://schemas.microsoft.com/office/drawing/2014/main" id="{0CDA8FE3-4E28-493B-A03A-141C15B3EB8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08752B9-A329-4D11-803D-51AA3FBCEB6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17" name="Rectangle: Rounded Corners 3716">
                      <a:extLst>
                        <a:ext uri="{FF2B5EF4-FFF2-40B4-BE49-F238E27FC236}">
                          <a16:creationId xmlns:a16="http://schemas.microsoft.com/office/drawing/2014/main" id="{7A6E0935-4001-4378-9979-662FE52D530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709" name="Rectangle: Rounded Corners 3708">
                  <a:extLst>
                    <a:ext uri="{FF2B5EF4-FFF2-40B4-BE49-F238E27FC236}">
                      <a16:creationId xmlns:a16="http://schemas.microsoft.com/office/drawing/2014/main" id="{2ADB811C-DCAB-4B58-B3F6-597774B2A79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705" name="Straight Connector 3704">
                <a:extLst>
                  <a:ext uri="{FF2B5EF4-FFF2-40B4-BE49-F238E27FC236}">
                    <a16:creationId xmlns:a16="http://schemas.microsoft.com/office/drawing/2014/main" id="{B2677D7E-CF25-445C-8B05-B53A4F4E6F2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06" name="Straight Connector 3705">
                <a:extLst>
                  <a:ext uri="{FF2B5EF4-FFF2-40B4-BE49-F238E27FC236}">
                    <a16:creationId xmlns:a16="http://schemas.microsoft.com/office/drawing/2014/main" id="{6748B9F8-450E-4BFF-912A-DFBD6579D7C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07" name="Straight Connector 3706">
                <a:extLst>
                  <a:ext uri="{FF2B5EF4-FFF2-40B4-BE49-F238E27FC236}">
                    <a16:creationId xmlns:a16="http://schemas.microsoft.com/office/drawing/2014/main" id="{AC5AF6BC-9FE1-4BD3-94F5-7562D42E67C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03" name="Rectangle: Rounded Corners 3702">
              <a:extLst>
                <a:ext uri="{FF2B5EF4-FFF2-40B4-BE49-F238E27FC236}">
                  <a16:creationId xmlns:a16="http://schemas.microsoft.com/office/drawing/2014/main" id="{D07D9F1F-1A66-4C5B-B3A1-5A6E0802F9F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701" name="Rectangle: Rounded Corners 3700">
            <a:extLst>
              <a:ext uri="{FF2B5EF4-FFF2-40B4-BE49-F238E27FC236}">
                <a16:creationId xmlns:a16="http://schemas.microsoft.com/office/drawing/2014/main" id="{943DCDD9-A1DE-453E-AD8A-13C023EC998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129</xdr:row>
      <xdr:rowOff>79367</xdr:rowOff>
    </xdr:from>
    <xdr:to>
      <xdr:col>0</xdr:col>
      <xdr:colOff>8041143</xdr:colOff>
      <xdr:row>129</xdr:row>
      <xdr:rowOff>527410</xdr:rowOff>
    </xdr:to>
    <xdr:grpSp>
      <xdr:nvGrpSpPr>
        <xdr:cNvPr id="3725" name="Group 3724">
          <a:extLst>
            <a:ext uri="{FF2B5EF4-FFF2-40B4-BE49-F238E27FC236}">
              <a16:creationId xmlns:a16="http://schemas.microsoft.com/office/drawing/2014/main" id="{7899FD94-3389-4C95-9D70-449041C7B53A}"/>
            </a:ext>
          </a:extLst>
        </xdr:cNvPr>
        <xdr:cNvGrpSpPr/>
      </xdr:nvGrpSpPr>
      <xdr:grpSpPr>
        <a:xfrm>
          <a:off x="10947690057" y="690989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726" name="Group 3725">
            <a:extLst>
              <a:ext uri="{FF2B5EF4-FFF2-40B4-BE49-F238E27FC236}">
                <a16:creationId xmlns:a16="http://schemas.microsoft.com/office/drawing/2014/main" id="{8F78930F-25B0-485F-9982-59BD3969633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728" name="Group 3727">
              <a:extLst>
                <a:ext uri="{FF2B5EF4-FFF2-40B4-BE49-F238E27FC236}">
                  <a16:creationId xmlns:a16="http://schemas.microsoft.com/office/drawing/2014/main" id="{4DD76642-76C4-41A6-AD18-69E3019A933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730" name="Group 3729">
                <a:extLst>
                  <a:ext uri="{FF2B5EF4-FFF2-40B4-BE49-F238E27FC236}">
                    <a16:creationId xmlns:a16="http://schemas.microsoft.com/office/drawing/2014/main" id="{0E3378A1-74CF-4EC9-8F1A-63AACC5142B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734" name="Group 3733">
                  <a:extLst>
                    <a:ext uri="{FF2B5EF4-FFF2-40B4-BE49-F238E27FC236}">
                      <a16:creationId xmlns:a16="http://schemas.microsoft.com/office/drawing/2014/main" id="{FDA40F4B-8BFA-4B19-B7E5-5EBE4AEF58B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736" name="Rectangle: Rounded Corners 3735">
                    <a:extLst>
                      <a:ext uri="{FF2B5EF4-FFF2-40B4-BE49-F238E27FC236}">
                        <a16:creationId xmlns:a16="http://schemas.microsoft.com/office/drawing/2014/main" id="{31C40134-B9BD-4D48-B707-6CF76C16FEE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737" name="Group 3736">
                    <a:extLst>
                      <a:ext uri="{FF2B5EF4-FFF2-40B4-BE49-F238E27FC236}">
                        <a16:creationId xmlns:a16="http://schemas.microsoft.com/office/drawing/2014/main" id="{D9236273-82A0-4601-B7DA-17FCF719BAF5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801296" cy="352109"/>
                    <a:chOff x="11022749898" y="787708"/>
                    <a:chExt cx="1801296" cy="352109"/>
                  </a:xfrm>
                </xdr:grpSpPr>
                <xdr:sp macro="" textlink="Data!F121">
                  <xdr:nvSpPr>
                    <xdr:cNvPr id="3747" name="Rectangle: Rounded Corners 3746">
                      <a:extLst>
                        <a:ext uri="{FF2B5EF4-FFF2-40B4-BE49-F238E27FC236}">
                          <a16:creationId xmlns:a16="http://schemas.microsoft.com/office/drawing/2014/main" id="{A54BB1E9-CFE5-42D8-A764-E435841147DC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71850D6-126D-408F-9AEA-1BD1C7E2E45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13,390,000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48" name="Rectangle: Rounded Corners 3747">
                      <a:extLst>
                        <a:ext uri="{FF2B5EF4-FFF2-40B4-BE49-F238E27FC236}">
                          <a16:creationId xmlns:a16="http://schemas.microsoft.com/office/drawing/2014/main" id="{5D61CF53-122D-4231-B9B6-B5B6ABC1DBD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1">
                  <xdr:nvSpPr>
                    <xdr:cNvPr id="3749" name="Rectangle: Rounded Corners 3748">
                      <a:extLst>
                        <a:ext uri="{FF2B5EF4-FFF2-40B4-BE49-F238E27FC236}">
                          <a16:creationId xmlns:a16="http://schemas.microsoft.com/office/drawing/2014/main" id="{FF1E389F-E158-4871-A083-D10994EF85D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5706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A453F4-7033-4418-AA35-3913BFA5B29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2052A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50" name="Rectangle: Rounded Corners 3749">
                      <a:extLst>
                        <a:ext uri="{FF2B5EF4-FFF2-40B4-BE49-F238E27FC236}">
                          <a16:creationId xmlns:a16="http://schemas.microsoft.com/office/drawing/2014/main" id="{988EF020-F5F7-4458-A71B-65288178236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1">
                <xdr:nvSpPr>
                  <xdr:cNvPr id="3738" name="Rectangle: Rounded Corners 3737">
                    <a:extLst>
                      <a:ext uri="{FF2B5EF4-FFF2-40B4-BE49-F238E27FC236}">
                        <a16:creationId xmlns:a16="http://schemas.microsoft.com/office/drawing/2014/main" id="{D0FD6FD9-6190-4798-82F6-D2C70BE0B19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6A48C0B-A34C-484F-B465-42D68D2BEF0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30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739" name="Group 3738">
                    <a:extLst>
                      <a:ext uri="{FF2B5EF4-FFF2-40B4-BE49-F238E27FC236}">
                        <a16:creationId xmlns:a16="http://schemas.microsoft.com/office/drawing/2014/main" id="{F0FF7ABA-5CE5-4152-A977-542FB920BCC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4" cy="341949"/>
                    <a:chOff x="11023087448" y="797868"/>
                    <a:chExt cx="1752644" cy="341949"/>
                  </a:xfrm>
                </xdr:grpSpPr>
                <xdr:sp macro="" textlink="Data!J121">
                  <xdr:nvSpPr>
                    <xdr:cNvPr id="3744" name="Rectangle: Rounded Corners 3743">
                      <a:extLst>
                        <a:ext uri="{FF2B5EF4-FFF2-40B4-BE49-F238E27FC236}">
                          <a16:creationId xmlns:a16="http://schemas.microsoft.com/office/drawing/2014/main" id="{C2482B48-B195-4C0E-BDAC-AAEBD29BCF2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C0BF8D5-9A38-436E-8C32-01A87817A01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4,910,000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1">
                  <xdr:nvSpPr>
                    <xdr:cNvPr id="3745" name="Rectangle: Rounded Corners 3744">
                      <a:extLst>
                        <a:ext uri="{FF2B5EF4-FFF2-40B4-BE49-F238E27FC236}">
                          <a16:creationId xmlns:a16="http://schemas.microsoft.com/office/drawing/2014/main" id="{25A336A1-F136-4A15-A5D6-B0E03DF49385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673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67B708-C5A6-4FCB-9782-B191A718DBD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2310-30A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46" name="Rectangle: Rounded Corners 3745">
                      <a:extLst>
                        <a:ext uri="{FF2B5EF4-FFF2-40B4-BE49-F238E27FC236}">
                          <a16:creationId xmlns:a16="http://schemas.microsoft.com/office/drawing/2014/main" id="{32D83148-C5A1-432C-8C66-49E0D947F4C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740" name="Group 3739">
                    <a:extLst>
                      <a:ext uri="{FF2B5EF4-FFF2-40B4-BE49-F238E27FC236}">
                        <a16:creationId xmlns:a16="http://schemas.microsoft.com/office/drawing/2014/main" id="{A7829D86-71C7-40D8-8F38-68E369C3EE7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1">
                  <xdr:nvSpPr>
                    <xdr:cNvPr id="3741" name="Rectangle: Rounded Corners 3740">
                      <a:extLst>
                        <a:ext uri="{FF2B5EF4-FFF2-40B4-BE49-F238E27FC236}">
                          <a16:creationId xmlns:a16="http://schemas.microsoft.com/office/drawing/2014/main" id="{6C25351A-5A81-4FB9-8C88-78463C37B53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754511-7137-4ACC-BA0F-4A8202739D4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1">
                  <xdr:nvSpPr>
                    <xdr:cNvPr id="3742" name="Rectangle: Rounded Corners 3741">
                      <a:extLst>
                        <a:ext uri="{FF2B5EF4-FFF2-40B4-BE49-F238E27FC236}">
                          <a16:creationId xmlns:a16="http://schemas.microsoft.com/office/drawing/2014/main" id="{EF3613B2-8FDE-4F46-8C4F-1EE586983DD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265FAA7-71CE-42D0-AD91-50E5114426A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43" name="Rectangle: Rounded Corners 3742">
                      <a:extLst>
                        <a:ext uri="{FF2B5EF4-FFF2-40B4-BE49-F238E27FC236}">
                          <a16:creationId xmlns:a16="http://schemas.microsoft.com/office/drawing/2014/main" id="{FD173985-B939-4F68-AC93-E88BFDF9F42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735" name="Rectangle: Rounded Corners 3734">
                  <a:extLst>
                    <a:ext uri="{FF2B5EF4-FFF2-40B4-BE49-F238E27FC236}">
                      <a16:creationId xmlns:a16="http://schemas.microsoft.com/office/drawing/2014/main" id="{6CD83810-2D57-4BF8-A5ED-6F42AC4B22D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731" name="Straight Connector 3730">
                <a:extLst>
                  <a:ext uri="{FF2B5EF4-FFF2-40B4-BE49-F238E27FC236}">
                    <a16:creationId xmlns:a16="http://schemas.microsoft.com/office/drawing/2014/main" id="{90724CB0-38C1-4B4F-BADB-EC296FB1C5A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32" name="Straight Connector 3731">
                <a:extLst>
                  <a:ext uri="{FF2B5EF4-FFF2-40B4-BE49-F238E27FC236}">
                    <a16:creationId xmlns:a16="http://schemas.microsoft.com/office/drawing/2014/main" id="{A3C01EFC-B106-4A1E-8B70-D05238DAC97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33" name="Straight Connector 3732">
                <a:extLst>
                  <a:ext uri="{FF2B5EF4-FFF2-40B4-BE49-F238E27FC236}">
                    <a16:creationId xmlns:a16="http://schemas.microsoft.com/office/drawing/2014/main" id="{A2FA61A0-9FF0-4C70-B4A5-23246640E51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29" name="Rectangle: Rounded Corners 3728">
              <a:extLst>
                <a:ext uri="{FF2B5EF4-FFF2-40B4-BE49-F238E27FC236}">
                  <a16:creationId xmlns:a16="http://schemas.microsoft.com/office/drawing/2014/main" id="{66365081-7877-4F1E-AB8B-1409D19E70F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727" name="Rectangle: Rounded Corners 3726">
            <a:extLst>
              <a:ext uri="{FF2B5EF4-FFF2-40B4-BE49-F238E27FC236}">
                <a16:creationId xmlns:a16="http://schemas.microsoft.com/office/drawing/2014/main" id="{8CB5602E-7DEE-469D-9D53-5EFEB00B4E4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130</xdr:row>
      <xdr:rowOff>79367</xdr:rowOff>
    </xdr:from>
    <xdr:to>
      <xdr:col>0</xdr:col>
      <xdr:colOff>8041143</xdr:colOff>
      <xdr:row>130</xdr:row>
      <xdr:rowOff>527410</xdr:rowOff>
    </xdr:to>
    <xdr:grpSp>
      <xdr:nvGrpSpPr>
        <xdr:cNvPr id="3751" name="Group 3750">
          <a:extLst>
            <a:ext uri="{FF2B5EF4-FFF2-40B4-BE49-F238E27FC236}">
              <a16:creationId xmlns:a16="http://schemas.microsoft.com/office/drawing/2014/main" id="{4870CBCC-1FFC-49C3-B07B-0BA7F97D8FB4}"/>
            </a:ext>
          </a:extLst>
        </xdr:cNvPr>
        <xdr:cNvGrpSpPr/>
      </xdr:nvGrpSpPr>
      <xdr:grpSpPr>
        <a:xfrm>
          <a:off x="10947690057" y="696382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752" name="Group 3751">
            <a:extLst>
              <a:ext uri="{FF2B5EF4-FFF2-40B4-BE49-F238E27FC236}">
                <a16:creationId xmlns:a16="http://schemas.microsoft.com/office/drawing/2014/main" id="{372D3A8D-1682-4C22-BEB6-174B5374E34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754" name="Group 3753">
              <a:extLst>
                <a:ext uri="{FF2B5EF4-FFF2-40B4-BE49-F238E27FC236}">
                  <a16:creationId xmlns:a16="http://schemas.microsoft.com/office/drawing/2014/main" id="{63620A03-A71E-43D8-99F7-6E555F790EB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756" name="Group 3755">
                <a:extLst>
                  <a:ext uri="{FF2B5EF4-FFF2-40B4-BE49-F238E27FC236}">
                    <a16:creationId xmlns:a16="http://schemas.microsoft.com/office/drawing/2014/main" id="{190F415D-5830-42CB-AC4C-6B8F2DCDC90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760" name="Group 3759">
                  <a:extLst>
                    <a:ext uri="{FF2B5EF4-FFF2-40B4-BE49-F238E27FC236}">
                      <a16:creationId xmlns:a16="http://schemas.microsoft.com/office/drawing/2014/main" id="{5527A1AB-41A9-4D71-B430-87620703A7D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762" name="Rectangle: Rounded Corners 3761">
                    <a:extLst>
                      <a:ext uri="{FF2B5EF4-FFF2-40B4-BE49-F238E27FC236}">
                        <a16:creationId xmlns:a16="http://schemas.microsoft.com/office/drawing/2014/main" id="{B9720FB7-0D04-4765-AC03-FD26A357261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763" name="Group 3762">
                    <a:extLst>
                      <a:ext uri="{FF2B5EF4-FFF2-40B4-BE49-F238E27FC236}">
                        <a16:creationId xmlns:a16="http://schemas.microsoft.com/office/drawing/2014/main" id="{D0DD0EEB-F35B-40A5-8F63-C5156C156972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809444" cy="352109"/>
                    <a:chOff x="11022749899" y="787708"/>
                    <a:chExt cx="1809444" cy="352109"/>
                  </a:xfrm>
                </xdr:grpSpPr>
                <xdr:sp macro="" textlink="Data!F122">
                  <xdr:nvSpPr>
                    <xdr:cNvPr id="3773" name="Rectangle: Rounded Corners 3772">
                      <a:extLst>
                        <a:ext uri="{FF2B5EF4-FFF2-40B4-BE49-F238E27FC236}">
                          <a16:creationId xmlns:a16="http://schemas.microsoft.com/office/drawing/2014/main" id="{B8F43068-5672-4DD9-AA60-5D713323D171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805E230-811E-4FD2-9493-11FD285B49D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17,810,000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74" name="Rectangle: Rounded Corners 3773">
                      <a:extLst>
                        <a:ext uri="{FF2B5EF4-FFF2-40B4-BE49-F238E27FC236}">
                          <a16:creationId xmlns:a16="http://schemas.microsoft.com/office/drawing/2014/main" id="{CFEB1AFA-EF50-4B15-9E92-16F4991458D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2">
                  <xdr:nvSpPr>
                    <xdr:cNvPr id="3775" name="Rectangle: Rounded Corners 3774">
                      <a:extLst>
                        <a:ext uri="{FF2B5EF4-FFF2-40B4-BE49-F238E27FC236}">
                          <a16:creationId xmlns:a16="http://schemas.microsoft.com/office/drawing/2014/main" id="{66850389-AA3B-428C-A5B7-6E6AEB08ED2C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6521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9BF4C8-45D4-41C5-89F6-2C78FBA94EB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3058A-19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76" name="Rectangle: Rounded Corners 3775">
                      <a:extLst>
                        <a:ext uri="{FF2B5EF4-FFF2-40B4-BE49-F238E27FC236}">
                          <a16:creationId xmlns:a16="http://schemas.microsoft.com/office/drawing/2014/main" id="{1521ED10-0DB9-400A-95C2-146D80267A9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2">
                <xdr:nvSpPr>
                  <xdr:cNvPr id="3764" name="Rectangle: Rounded Corners 3763">
                    <a:extLst>
                      <a:ext uri="{FF2B5EF4-FFF2-40B4-BE49-F238E27FC236}">
                        <a16:creationId xmlns:a16="http://schemas.microsoft.com/office/drawing/2014/main" id="{A9CA1E7B-DE13-493D-9C34-A3EC9DC90E1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52B7665-A5CF-4BF6-AE16-6943E18F022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50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765" name="Group 3764">
                    <a:extLst>
                      <a:ext uri="{FF2B5EF4-FFF2-40B4-BE49-F238E27FC236}">
                        <a16:creationId xmlns:a16="http://schemas.microsoft.com/office/drawing/2014/main" id="{FA018AD8-FE7E-47ED-BA4D-6391818FD25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122">
                  <xdr:nvSpPr>
                    <xdr:cNvPr id="3770" name="Rectangle: Rounded Corners 3769">
                      <a:extLst>
                        <a:ext uri="{FF2B5EF4-FFF2-40B4-BE49-F238E27FC236}">
                          <a16:creationId xmlns:a16="http://schemas.microsoft.com/office/drawing/2014/main" id="{A51FD716-3510-4F09-B321-03DF5052C21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1208D9-2DB6-4986-92F0-375446ED597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8,700,000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2">
                  <xdr:nvSpPr>
                    <xdr:cNvPr id="3771" name="Rectangle: Rounded Corners 3770">
                      <a:extLst>
                        <a:ext uri="{FF2B5EF4-FFF2-40B4-BE49-F238E27FC236}">
                          <a16:creationId xmlns:a16="http://schemas.microsoft.com/office/drawing/2014/main" id="{848FF660-F304-4B3B-A4F6-BB58F9FD7087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68B0AFE-0868-4DCC-A6A7-FE27CAA4ADA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2309-50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72" name="Rectangle: Rounded Corners 3771">
                      <a:extLst>
                        <a:ext uri="{FF2B5EF4-FFF2-40B4-BE49-F238E27FC236}">
                          <a16:creationId xmlns:a16="http://schemas.microsoft.com/office/drawing/2014/main" id="{66C97093-6AD0-4542-B6FA-E4EB77A2ADC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766" name="Group 3765">
                    <a:extLst>
                      <a:ext uri="{FF2B5EF4-FFF2-40B4-BE49-F238E27FC236}">
                        <a16:creationId xmlns:a16="http://schemas.microsoft.com/office/drawing/2014/main" id="{EB47C158-1FCD-4C44-BC53-08EDD445C91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2">
                  <xdr:nvSpPr>
                    <xdr:cNvPr id="3767" name="Rectangle: Rounded Corners 3766">
                      <a:extLst>
                        <a:ext uri="{FF2B5EF4-FFF2-40B4-BE49-F238E27FC236}">
                          <a16:creationId xmlns:a16="http://schemas.microsoft.com/office/drawing/2014/main" id="{5F4D273C-4BDF-4078-8E6E-2AD98DE651B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1829D9-2CD0-4A2D-8041-F030235FBB1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2">
                  <xdr:nvSpPr>
                    <xdr:cNvPr id="3768" name="Rectangle: Rounded Corners 3767">
                      <a:extLst>
                        <a:ext uri="{FF2B5EF4-FFF2-40B4-BE49-F238E27FC236}">
                          <a16:creationId xmlns:a16="http://schemas.microsoft.com/office/drawing/2014/main" id="{BEE6A513-D04F-4A6D-96F0-CA48F4D420D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D3D34C1-AC62-4904-BF97-866D7745C14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69" name="Rectangle: Rounded Corners 3768">
                      <a:extLst>
                        <a:ext uri="{FF2B5EF4-FFF2-40B4-BE49-F238E27FC236}">
                          <a16:creationId xmlns:a16="http://schemas.microsoft.com/office/drawing/2014/main" id="{244D55DA-8094-4FBC-8FD1-383943C2CB0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761" name="Rectangle: Rounded Corners 3760">
                  <a:extLst>
                    <a:ext uri="{FF2B5EF4-FFF2-40B4-BE49-F238E27FC236}">
                      <a16:creationId xmlns:a16="http://schemas.microsoft.com/office/drawing/2014/main" id="{D2DD9C68-2C51-4A22-96C0-87F6B95DB24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757" name="Straight Connector 3756">
                <a:extLst>
                  <a:ext uri="{FF2B5EF4-FFF2-40B4-BE49-F238E27FC236}">
                    <a16:creationId xmlns:a16="http://schemas.microsoft.com/office/drawing/2014/main" id="{A2E3F5CC-4262-4062-9A45-1959E00CD43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58" name="Straight Connector 3757">
                <a:extLst>
                  <a:ext uri="{FF2B5EF4-FFF2-40B4-BE49-F238E27FC236}">
                    <a16:creationId xmlns:a16="http://schemas.microsoft.com/office/drawing/2014/main" id="{7C4E06F5-23E5-4984-8D80-2864D141966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59" name="Straight Connector 3758">
                <a:extLst>
                  <a:ext uri="{FF2B5EF4-FFF2-40B4-BE49-F238E27FC236}">
                    <a16:creationId xmlns:a16="http://schemas.microsoft.com/office/drawing/2014/main" id="{C3E21345-9CF2-4724-9C62-60753106901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55" name="Rectangle: Rounded Corners 3754">
              <a:extLst>
                <a:ext uri="{FF2B5EF4-FFF2-40B4-BE49-F238E27FC236}">
                  <a16:creationId xmlns:a16="http://schemas.microsoft.com/office/drawing/2014/main" id="{0E8D8411-1378-4FD0-AFAD-44C7622F576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753" name="Rectangle: Rounded Corners 3752">
            <a:extLst>
              <a:ext uri="{FF2B5EF4-FFF2-40B4-BE49-F238E27FC236}">
                <a16:creationId xmlns:a16="http://schemas.microsoft.com/office/drawing/2014/main" id="{FBCEBB67-D0C5-4E44-83F3-84550F3513A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131</xdr:row>
      <xdr:rowOff>79367</xdr:rowOff>
    </xdr:from>
    <xdr:to>
      <xdr:col>0</xdr:col>
      <xdr:colOff>8039074</xdr:colOff>
      <xdr:row>131</xdr:row>
      <xdr:rowOff>527410</xdr:rowOff>
    </xdr:to>
    <xdr:grpSp>
      <xdr:nvGrpSpPr>
        <xdr:cNvPr id="3777" name="Group 3776">
          <a:extLst>
            <a:ext uri="{FF2B5EF4-FFF2-40B4-BE49-F238E27FC236}">
              <a16:creationId xmlns:a16="http://schemas.microsoft.com/office/drawing/2014/main" id="{72F36840-5981-42D8-9B02-2A7622797764}"/>
            </a:ext>
          </a:extLst>
        </xdr:cNvPr>
        <xdr:cNvGrpSpPr/>
      </xdr:nvGrpSpPr>
      <xdr:grpSpPr>
        <a:xfrm>
          <a:off x="10947692126" y="70177505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778" name="Group 3777">
            <a:extLst>
              <a:ext uri="{FF2B5EF4-FFF2-40B4-BE49-F238E27FC236}">
                <a16:creationId xmlns:a16="http://schemas.microsoft.com/office/drawing/2014/main" id="{FBB4138B-1D04-43EA-8B32-E0D186B4A2C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780" name="Group 3779">
              <a:extLst>
                <a:ext uri="{FF2B5EF4-FFF2-40B4-BE49-F238E27FC236}">
                  <a16:creationId xmlns:a16="http://schemas.microsoft.com/office/drawing/2014/main" id="{306125C6-0DE8-49ED-8133-B09412B37AE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782" name="Group 3781">
                <a:extLst>
                  <a:ext uri="{FF2B5EF4-FFF2-40B4-BE49-F238E27FC236}">
                    <a16:creationId xmlns:a16="http://schemas.microsoft.com/office/drawing/2014/main" id="{704ECE46-173B-44D3-AA60-295ED72D16C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786" name="Group 3785">
                  <a:extLst>
                    <a:ext uri="{FF2B5EF4-FFF2-40B4-BE49-F238E27FC236}">
                      <a16:creationId xmlns:a16="http://schemas.microsoft.com/office/drawing/2014/main" id="{CAC06B9E-00A3-43DD-81D9-24AC9D1A100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788" name="Rectangle: Rounded Corners 3787">
                    <a:extLst>
                      <a:ext uri="{FF2B5EF4-FFF2-40B4-BE49-F238E27FC236}">
                        <a16:creationId xmlns:a16="http://schemas.microsoft.com/office/drawing/2014/main" id="{0FB9398B-0D59-455C-AD90-9B3ECB750A3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789" name="Group 3788">
                    <a:extLst>
                      <a:ext uri="{FF2B5EF4-FFF2-40B4-BE49-F238E27FC236}">
                        <a16:creationId xmlns:a16="http://schemas.microsoft.com/office/drawing/2014/main" id="{35315A2D-D1BB-414E-AF3A-C5DBE18303B6}"/>
                      </a:ext>
                    </a:extLst>
                  </xdr:cNvPr>
                  <xdr:cNvGrpSpPr/>
                </xdr:nvGrpSpPr>
                <xdr:grpSpPr>
                  <a:xfrm>
                    <a:off x="11022748708" y="809933"/>
                    <a:ext cx="1847808" cy="352109"/>
                    <a:chOff x="11022748708" y="787708"/>
                    <a:chExt cx="1847808" cy="352109"/>
                  </a:xfrm>
                </xdr:grpSpPr>
                <xdr:sp macro="" textlink="Data!F123">
                  <xdr:nvSpPr>
                    <xdr:cNvPr id="3799" name="Rectangle: Rounded Corners 3798">
                      <a:extLst>
                        <a:ext uri="{FF2B5EF4-FFF2-40B4-BE49-F238E27FC236}">
                          <a16:creationId xmlns:a16="http://schemas.microsoft.com/office/drawing/2014/main" id="{CDD4686F-D99F-4B2D-A7BD-95AD2FFD1D33}"/>
                        </a:ext>
                      </a:extLst>
                    </xdr:cNvPr>
                    <xdr:cNvSpPr/>
                  </xdr:nvSpPr>
                  <xdr:spPr>
                    <a:xfrm>
                      <a:off x="11022748708" y="873117"/>
                      <a:ext cx="101094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2B0BF4-4C82-4CB8-81B8-AD41BFE24B6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45,410,000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00" name="Rectangle: Rounded Corners 3799">
                      <a:extLst>
                        <a:ext uri="{FF2B5EF4-FFF2-40B4-BE49-F238E27FC236}">
                          <a16:creationId xmlns:a16="http://schemas.microsoft.com/office/drawing/2014/main" id="{61A49F01-BF76-48FD-9A81-0C2E0BFAB6A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3">
                  <xdr:nvSpPr>
                    <xdr:cNvPr id="3801" name="Rectangle: Rounded Corners 3800">
                      <a:extLst>
                        <a:ext uri="{FF2B5EF4-FFF2-40B4-BE49-F238E27FC236}">
                          <a16:creationId xmlns:a16="http://schemas.microsoft.com/office/drawing/2014/main" id="{0B1BD56D-D60D-4370-962E-5910A1655F14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80238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2406D1A-F903-4534-BB4C-12852771D51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3062A-19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02" name="Rectangle: Rounded Corners 3801">
                      <a:extLst>
                        <a:ext uri="{FF2B5EF4-FFF2-40B4-BE49-F238E27FC236}">
                          <a16:creationId xmlns:a16="http://schemas.microsoft.com/office/drawing/2014/main" id="{C59E4E6D-E970-4E42-BAA3-50C506E26B9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3">
                <xdr:nvSpPr>
                  <xdr:cNvPr id="3790" name="Rectangle: Rounded Corners 3789">
                    <a:extLst>
                      <a:ext uri="{FF2B5EF4-FFF2-40B4-BE49-F238E27FC236}">
                        <a16:creationId xmlns:a16="http://schemas.microsoft.com/office/drawing/2014/main" id="{0C760BE1-AA79-4344-80CD-A752A6D7F04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C45EC26-DD22-4392-B65D-0F17D6F9D5D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عقربه ای 100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791" name="Group 3790">
                    <a:extLst>
                      <a:ext uri="{FF2B5EF4-FFF2-40B4-BE49-F238E27FC236}">
                        <a16:creationId xmlns:a16="http://schemas.microsoft.com/office/drawing/2014/main" id="{4EC66005-13BC-42B6-8D97-12256A20D4D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3">
                  <xdr:nvSpPr>
                    <xdr:cNvPr id="3796" name="Rectangle: Rounded Corners 3795">
                      <a:extLst>
                        <a:ext uri="{FF2B5EF4-FFF2-40B4-BE49-F238E27FC236}">
                          <a16:creationId xmlns:a16="http://schemas.microsoft.com/office/drawing/2014/main" id="{B647892A-D900-4A74-9DA8-3CDEEA604F8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9B3F59E-A303-4041-9C23-CF2420B6FB7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18,000,000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3">
                  <xdr:nvSpPr>
                    <xdr:cNvPr id="3797" name="Rectangle: Rounded Corners 3796">
                      <a:extLst>
                        <a:ext uri="{FF2B5EF4-FFF2-40B4-BE49-F238E27FC236}">
                          <a16:creationId xmlns:a16="http://schemas.microsoft.com/office/drawing/2014/main" id="{90CF78B9-FADF-4E33-B497-3647253043F2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B941BAC-20EE-46AB-BFC4-DF4559B549A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2309-100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98" name="Rectangle: Rounded Corners 3797">
                      <a:extLst>
                        <a:ext uri="{FF2B5EF4-FFF2-40B4-BE49-F238E27FC236}">
                          <a16:creationId xmlns:a16="http://schemas.microsoft.com/office/drawing/2014/main" id="{FCDDB595-E825-4FA5-B526-E146017FD7D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792" name="Group 3791">
                    <a:extLst>
                      <a:ext uri="{FF2B5EF4-FFF2-40B4-BE49-F238E27FC236}">
                        <a16:creationId xmlns:a16="http://schemas.microsoft.com/office/drawing/2014/main" id="{6991FC5E-AEB7-4A40-A03D-77C975CEDED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3">
                  <xdr:nvSpPr>
                    <xdr:cNvPr id="3793" name="Rectangle: Rounded Corners 3792">
                      <a:extLst>
                        <a:ext uri="{FF2B5EF4-FFF2-40B4-BE49-F238E27FC236}">
                          <a16:creationId xmlns:a16="http://schemas.microsoft.com/office/drawing/2014/main" id="{4CBA559C-6DCD-44DC-A9A2-BB7B7D7FE3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09164F1-4293-4D8C-8FBB-D3FB09CCC49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3">
                  <xdr:nvSpPr>
                    <xdr:cNvPr id="3794" name="Rectangle: Rounded Corners 3793">
                      <a:extLst>
                        <a:ext uri="{FF2B5EF4-FFF2-40B4-BE49-F238E27FC236}">
                          <a16:creationId xmlns:a16="http://schemas.microsoft.com/office/drawing/2014/main" id="{2AA27AB3-EBC0-4CB7-9476-1047ED39A14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8AC170C-3F54-4958-B239-F039D61F878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795" name="Rectangle: Rounded Corners 3794">
                      <a:extLst>
                        <a:ext uri="{FF2B5EF4-FFF2-40B4-BE49-F238E27FC236}">
                          <a16:creationId xmlns:a16="http://schemas.microsoft.com/office/drawing/2014/main" id="{C82F6721-BC5D-4D2B-A2E6-E1F957A3E32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787" name="Rectangle: Rounded Corners 3786">
                  <a:extLst>
                    <a:ext uri="{FF2B5EF4-FFF2-40B4-BE49-F238E27FC236}">
                      <a16:creationId xmlns:a16="http://schemas.microsoft.com/office/drawing/2014/main" id="{CEE0A299-3B9C-4596-836B-614D989ED8C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783" name="Straight Connector 3782">
                <a:extLst>
                  <a:ext uri="{FF2B5EF4-FFF2-40B4-BE49-F238E27FC236}">
                    <a16:creationId xmlns:a16="http://schemas.microsoft.com/office/drawing/2014/main" id="{2658A9D9-2CFE-4CAC-8C7E-CAAB4B9717B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84" name="Straight Connector 3783">
                <a:extLst>
                  <a:ext uri="{FF2B5EF4-FFF2-40B4-BE49-F238E27FC236}">
                    <a16:creationId xmlns:a16="http://schemas.microsoft.com/office/drawing/2014/main" id="{02C86AA5-078F-4C7F-9D71-AAD06B3CAA6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85" name="Straight Connector 3784">
                <a:extLst>
                  <a:ext uri="{FF2B5EF4-FFF2-40B4-BE49-F238E27FC236}">
                    <a16:creationId xmlns:a16="http://schemas.microsoft.com/office/drawing/2014/main" id="{6D4EAC44-FD06-43CF-BF2B-C45014D3AEA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81" name="Rectangle: Rounded Corners 3780">
              <a:extLst>
                <a:ext uri="{FF2B5EF4-FFF2-40B4-BE49-F238E27FC236}">
                  <a16:creationId xmlns:a16="http://schemas.microsoft.com/office/drawing/2014/main" id="{F453DFE7-A4B6-4FED-9855-5BBB45A47D8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779" name="Rectangle: Rounded Corners 3778">
            <a:extLst>
              <a:ext uri="{FF2B5EF4-FFF2-40B4-BE49-F238E27FC236}">
                <a16:creationId xmlns:a16="http://schemas.microsoft.com/office/drawing/2014/main" id="{5F41FCEE-B65A-466A-9C8C-965854C53BB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132</xdr:row>
      <xdr:rowOff>79367</xdr:rowOff>
    </xdr:from>
    <xdr:to>
      <xdr:col>0</xdr:col>
      <xdr:colOff>8039074</xdr:colOff>
      <xdr:row>132</xdr:row>
      <xdr:rowOff>527410</xdr:rowOff>
    </xdr:to>
    <xdr:grpSp>
      <xdr:nvGrpSpPr>
        <xdr:cNvPr id="3803" name="Group 3802">
          <a:extLst>
            <a:ext uri="{FF2B5EF4-FFF2-40B4-BE49-F238E27FC236}">
              <a16:creationId xmlns:a16="http://schemas.microsoft.com/office/drawing/2014/main" id="{2B47A643-A5E1-4BA6-88F4-64D376F136A3}"/>
            </a:ext>
          </a:extLst>
        </xdr:cNvPr>
        <xdr:cNvGrpSpPr/>
      </xdr:nvGrpSpPr>
      <xdr:grpSpPr>
        <a:xfrm>
          <a:off x="10947692126" y="70716767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804" name="Group 3803">
            <a:extLst>
              <a:ext uri="{FF2B5EF4-FFF2-40B4-BE49-F238E27FC236}">
                <a16:creationId xmlns:a16="http://schemas.microsoft.com/office/drawing/2014/main" id="{96E3D3D6-E4C6-45DA-9378-5FFC8ED6746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806" name="Group 3805">
              <a:extLst>
                <a:ext uri="{FF2B5EF4-FFF2-40B4-BE49-F238E27FC236}">
                  <a16:creationId xmlns:a16="http://schemas.microsoft.com/office/drawing/2014/main" id="{B354F53D-31F4-4BDA-A4D4-E5D750424FB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808" name="Group 3807">
                <a:extLst>
                  <a:ext uri="{FF2B5EF4-FFF2-40B4-BE49-F238E27FC236}">
                    <a16:creationId xmlns:a16="http://schemas.microsoft.com/office/drawing/2014/main" id="{CD41A2A9-5B43-4D23-801A-136429DB5E6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812" name="Group 3811">
                  <a:extLst>
                    <a:ext uri="{FF2B5EF4-FFF2-40B4-BE49-F238E27FC236}">
                      <a16:creationId xmlns:a16="http://schemas.microsoft.com/office/drawing/2014/main" id="{5C86C284-8E73-4A78-82CA-695A80A3FEC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814" name="Rectangle: Rounded Corners 3813">
                    <a:extLst>
                      <a:ext uri="{FF2B5EF4-FFF2-40B4-BE49-F238E27FC236}">
                        <a16:creationId xmlns:a16="http://schemas.microsoft.com/office/drawing/2014/main" id="{2F48A5DD-B2E5-4284-A8DE-64F12F4AD83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815" name="Group 3814">
                    <a:extLst>
                      <a:ext uri="{FF2B5EF4-FFF2-40B4-BE49-F238E27FC236}">
                        <a16:creationId xmlns:a16="http://schemas.microsoft.com/office/drawing/2014/main" id="{E0F6F124-4C32-428C-8538-05FA6D602FC2}"/>
                      </a:ext>
                    </a:extLst>
                  </xdr:cNvPr>
                  <xdr:cNvGrpSpPr/>
                </xdr:nvGrpSpPr>
                <xdr:grpSpPr>
                  <a:xfrm>
                    <a:off x="11022748708" y="809933"/>
                    <a:ext cx="1847808" cy="352109"/>
                    <a:chOff x="11022748708" y="787708"/>
                    <a:chExt cx="1847808" cy="352109"/>
                  </a:xfrm>
                </xdr:grpSpPr>
                <xdr:sp macro="" textlink="Data!F124">
                  <xdr:nvSpPr>
                    <xdr:cNvPr id="3825" name="Rectangle: Rounded Corners 3824">
                      <a:extLst>
                        <a:ext uri="{FF2B5EF4-FFF2-40B4-BE49-F238E27FC236}">
                          <a16:creationId xmlns:a16="http://schemas.microsoft.com/office/drawing/2014/main" id="{D9832026-04F9-403A-BF17-6FB0E4176031}"/>
                        </a:ext>
                      </a:extLst>
                    </xdr:cNvPr>
                    <xdr:cNvSpPr/>
                  </xdr:nvSpPr>
                  <xdr:spPr>
                    <a:xfrm>
                      <a:off x="11022748708" y="873117"/>
                      <a:ext cx="101094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699E833-5C96-48BA-B010-CDE3CBBB494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16,430,000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26" name="Rectangle: Rounded Corners 3825">
                      <a:extLst>
                        <a:ext uri="{FF2B5EF4-FFF2-40B4-BE49-F238E27FC236}">
                          <a16:creationId xmlns:a16="http://schemas.microsoft.com/office/drawing/2014/main" id="{2BAA448C-2D71-4F05-94DC-8F1BDE03A7D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4">
                  <xdr:nvSpPr>
                    <xdr:cNvPr id="3827" name="Rectangle: Rounded Corners 3826">
                      <a:extLst>
                        <a:ext uri="{FF2B5EF4-FFF2-40B4-BE49-F238E27FC236}">
                          <a16:creationId xmlns:a16="http://schemas.microsoft.com/office/drawing/2014/main" id="{78A6389F-5F26-4B3A-A3FC-D96605743ACC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80238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063FF34-E32D-4125-88EC-70371E2478A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543-781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28" name="Rectangle: Rounded Corners 3827">
                      <a:extLst>
                        <a:ext uri="{FF2B5EF4-FFF2-40B4-BE49-F238E27FC236}">
                          <a16:creationId xmlns:a16="http://schemas.microsoft.com/office/drawing/2014/main" id="{EB80BCF4-1017-4B2F-996D-FE134A0EFF6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4">
                <xdr:nvSpPr>
                  <xdr:cNvPr id="3816" name="Rectangle: Rounded Corners 3815">
                    <a:extLst>
                      <a:ext uri="{FF2B5EF4-FFF2-40B4-BE49-F238E27FC236}">
                        <a16:creationId xmlns:a16="http://schemas.microsoft.com/office/drawing/2014/main" id="{2A7B92A8-72F1-4C55-B416-1906A0B35AF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DD00C4E-CB94-47D0-8FE2-D9B2AFD96B6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 دیجیتال 12/7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817" name="Group 3816">
                    <a:extLst>
                      <a:ext uri="{FF2B5EF4-FFF2-40B4-BE49-F238E27FC236}">
                        <a16:creationId xmlns:a16="http://schemas.microsoft.com/office/drawing/2014/main" id="{1CE53DCB-6A4B-49CE-AD78-1E3E1D15829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4">
                  <xdr:nvSpPr>
                    <xdr:cNvPr id="3822" name="Rectangle: Rounded Corners 3821">
                      <a:extLst>
                        <a:ext uri="{FF2B5EF4-FFF2-40B4-BE49-F238E27FC236}">
                          <a16:creationId xmlns:a16="http://schemas.microsoft.com/office/drawing/2014/main" id="{792B103C-CACC-4CD6-89B5-5E53480CFFD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122B470-352F-49F0-A891-632B428DDED9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3,790,000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4">
                  <xdr:nvSpPr>
                    <xdr:cNvPr id="3823" name="Rectangle: Rounded Corners 3822">
                      <a:extLst>
                        <a:ext uri="{FF2B5EF4-FFF2-40B4-BE49-F238E27FC236}">
                          <a16:creationId xmlns:a16="http://schemas.microsoft.com/office/drawing/2014/main" id="{D8199AAE-8E8E-4260-9AE4-AC2BC8F5E768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7F4AA9-A8BC-4F5A-BBC1-F665FF9C0AE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2112-10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24" name="Rectangle: Rounded Corners 3823">
                      <a:extLst>
                        <a:ext uri="{FF2B5EF4-FFF2-40B4-BE49-F238E27FC236}">
                          <a16:creationId xmlns:a16="http://schemas.microsoft.com/office/drawing/2014/main" id="{A4BD0EB7-3427-42E8-88C1-E6A5314BE55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818" name="Group 3817">
                    <a:extLst>
                      <a:ext uri="{FF2B5EF4-FFF2-40B4-BE49-F238E27FC236}">
                        <a16:creationId xmlns:a16="http://schemas.microsoft.com/office/drawing/2014/main" id="{9B219B82-8DA0-4628-8DFC-D897E0A00C0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4">
                  <xdr:nvSpPr>
                    <xdr:cNvPr id="3819" name="Rectangle: Rounded Corners 3818">
                      <a:extLst>
                        <a:ext uri="{FF2B5EF4-FFF2-40B4-BE49-F238E27FC236}">
                          <a16:creationId xmlns:a16="http://schemas.microsoft.com/office/drawing/2014/main" id="{728649D0-62DC-4CFC-A6D5-594FF9F106D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EAA731-CB9D-4F77-9F64-9EFF85CABA8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4">
                  <xdr:nvSpPr>
                    <xdr:cNvPr id="3820" name="Rectangle: Rounded Corners 3819">
                      <a:extLst>
                        <a:ext uri="{FF2B5EF4-FFF2-40B4-BE49-F238E27FC236}">
                          <a16:creationId xmlns:a16="http://schemas.microsoft.com/office/drawing/2014/main" id="{20B33EA1-485C-4556-A5C0-0F022374C85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5F3882C-737B-4CF2-8B30-F818C8E7489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21" name="Rectangle: Rounded Corners 3820">
                      <a:extLst>
                        <a:ext uri="{FF2B5EF4-FFF2-40B4-BE49-F238E27FC236}">
                          <a16:creationId xmlns:a16="http://schemas.microsoft.com/office/drawing/2014/main" id="{32CE06C5-B95C-4496-AA0A-BAB28EF23D8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813" name="Rectangle: Rounded Corners 3812">
                  <a:extLst>
                    <a:ext uri="{FF2B5EF4-FFF2-40B4-BE49-F238E27FC236}">
                      <a16:creationId xmlns:a16="http://schemas.microsoft.com/office/drawing/2014/main" id="{4DCD12DB-1C04-426D-B068-9C4E037F72D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809" name="Straight Connector 3808">
                <a:extLst>
                  <a:ext uri="{FF2B5EF4-FFF2-40B4-BE49-F238E27FC236}">
                    <a16:creationId xmlns:a16="http://schemas.microsoft.com/office/drawing/2014/main" id="{245A957B-46E2-40DF-BDE1-0595BAD0F68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10" name="Straight Connector 3809">
                <a:extLst>
                  <a:ext uri="{FF2B5EF4-FFF2-40B4-BE49-F238E27FC236}">
                    <a16:creationId xmlns:a16="http://schemas.microsoft.com/office/drawing/2014/main" id="{F986A26B-861D-41D8-BA14-27FCCD99C39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11" name="Straight Connector 3810">
                <a:extLst>
                  <a:ext uri="{FF2B5EF4-FFF2-40B4-BE49-F238E27FC236}">
                    <a16:creationId xmlns:a16="http://schemas.microsoft.com/office/drawing/2014/main" id="{7AE126C4-1B39-435E-94E3-FD794E07D39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07" name="Rectangle: Rounded Corners 3806">
              <a:extLst>
                <a:ext uri="{FF2B5EF4-FFF2-40B4-BE49-F238E27FC236}">
                  <a16:creationId xmlns:a16="http://schemas.microsoft.com/office/drawing/2014/main" id="{54D8B3B4-C6BA-4B98-99F2-288FF8AA812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805" name="Rectangle: Rounded Corners 3804">
            <a:extLst>
              <a:ext uri="{FF2B5EF4-FFF2-40B4-BE49-F238E27FC236}">
                <a16:creationId xmlns:a16="http://schemas.microsoft.com/office/drawing/2014/main" id="{06DD00D0-5558-48FD-98C8-3CCB1CBB18E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133</xdr:row>
      <xdr:rowOff>79367</xdr:rowOff>
    </xdr:from>
    <xdr:to>
      <xdr:col>0</xdr:col>
      <xdr:colOff>8039074</xdr:colOff>
      <xdr:row>133</xdr:row>
      <xdr:rowOff>527410</xdr:rowOff>
    </xdr:to>
    <xdr:grpSp>
      <xdr:nvGrpSpPr>
        <xdr:cNvPr id="3829" name="Group 3828">
          <a:extLst>
            <a:ext uri="{FF2B5EF4-FFF2-40B4-BE49-F238E27FC236}">
              <a16:creationId xmlns:a16="http://schemas.microsoft.com/office/drawing/2014/main" id="{9ECA0439-C817-4686-8609-440F58275773}"/>
            </a:ext>
          </a:extLst>
        </xdr:cNvPr>
        <xdr:cNvGrpSpPr/>
      </xdr:nvGrpSpPr>
      <xdr:grpSpPr>
        <a:xfrm>
          <a:off x="10947692126" y="71256029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830" name="Group 3829">
            <a:extLst>
              <a:ext uri="{FF2B5EF4-FFF2-40B4-BE49-F238E27FC236}">
                <a16:creationId xmlns:a16="http://schemas.microsoft.com/office/drawing/2014/main" id="{8432387F-14F0-4513-A163-EA77D872DF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832" name="Group 3831">
              <a:extLst>
                <a:ext uri="{FF2B5EF4-FFF2-40B4-BE49-F238E27FC236}">
                  <a16:creationId xmlns:a16="http://schemas.microsoft.com/office/drawing/2014/main" id="{8BEBAA4F-D295-4DFE-B65F-901217252B2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834" name="Group 3833">
                <a:extLst>
                  <a:ext uri="{FF2B5EF4-FFF2-40B4-BE49-F238E27FC236}">
                    <a16:creationId xmlns:a16="http://schemas.microsoft.com/office/drawing/2014/main" id="{DF192A73-D9C5-476D-A823-07B32BEB7DD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838" name="Group 3837">
                  <a:extLst>
                    <a:ext uri="{FF2B5EF4-FFF2-40B4-BE49-F238E27FC236}">
                      <a16:creationId xmlns:a16="http://schemas.microsoft.com/office/drawing/2014/main" id="{0067C2E5-7126-4BF3-9A64-27F65D5A178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840" name="Rectangle: Rounded Corners 3839">
                    <a:extLst>
                      <a:ext uri="{FF2B5EF4-FFF2-40B4-BE49-F238E27FC236}">
                        <a16:creationId xmlns:a16="http://schemas.microsoft.com/office/drawing/2014/main" id="{E77EC912-555E-4A67-96AF-F612574BEC1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841" name="Group 3840">
                    <a:extLst>
                      <a:ext uri="{FF2B5EF4-FFF2-40B4-BE49-F238E27FC236}">
                        <a16:creationId xmlns:a16="http://schemas.microsoft.com/office/drawing/2014/main" id="{29418F32-E788-4C21-AB4A-31ECE0BD24B2}"/>
                      </a:ext>
                    </a:extLst>
                  </xdr:cNvPr>
                  <xdr:cNvGrpSpPr/>
                </xdr:nvGrpSpPr>
                <xdr:grpSpPr>
                  <a:xfrm>
                    <a:off x="11022732402" y="809933"/>
                    <a:ext cx="1858831" cy="352109"/>
                    <a:chOff x="11022732402" y="787708"/>
                    <a:chExt cx="1858831" cy="352109"/>
                  </a:xfrm>
                </xdr:grpSpPr>
                <xdr:sp macro="" textlink="Data!F125">
                  <xdr:nvSpPr>
                    <xdr:cNvPr id="3851" name="Rectangle: Rounded Corners 3850">
                      <a:extLst>
                        <a:ext uri="{FF2B5EF4-FFF2-40B4-BE49-F238E27FC236}">
                          <a16:creationId xmlns:a16="http://schemas.microsoft.com/office/drawing/2014/main" id="{34AE9DCF-CB80-47AC-AEA3-0E32EF212D70}"/>
                        </a:ext>
                      </a:extLst>
                    </xdr:cNvPr>
                    <xdr:cNvSpPr/>
                  </xdr:nvSpPr>
                  <xdr:spPr>
                    <a:xfrm>
                      <a:off x="11022732402" y="873117"/>
                      <a:ext cx="101909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D56ACE-DE5D-4671-B23F-AA1D2B8C98B3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37,100,000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52" name="Rectangle: Rounded Corners 3851">
                      <a:extLst>
                        <a:ext uri="{FF2B5EF4-FFF2-40B4-BE49-F238E27FC236}">
                          <a16:creationId xmlns:a16="http://schemas.microsoft.com/office/drawing/2014/main" id="{6D2CFF71-593A-4F37-B773-6416AFBEFB1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5">
                  <xdr:nvSpPr>
                    <xdr:cNvPr id="3853" name="Rectangle: Rounded Corners 3852">
                      <a:extLst>
                        <a:ext uri="{FF2B5EF4-FFF2-40B4-BE49-F238E27FC236}">
                          <a16:creationId xmlns:a16="http://schemas.microsoft.com/office/drawing/2014/main" id="{01B894F2-8BB8-4FD8-9212-24AB9EEB96FC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971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922CC37-2158-4DE3-9A1F-0F69D87A2D2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543-791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54" name="Rectangle: Rounded Corners 3853">
                      <a:extLst>
                        <a:ext uri="{FF2B5EF4-FFF2-40B4-BE49-F238E27FC236}">
                          <a16:creationId xmlns:a16="http://schemas.microsoft.com/office/drawing/2014/main" id="{A5041739-BE81-48C8-888A-3F27140684A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5">
                <xdr:nvSpPr>
                  <xdr:cNvPr id="3842" name="Rectangle: Rounded Corners 3841">
                    <a:extLst>
                      <a:ext uri="{FF2B5EF4-FFF2-40B4-BE49-F238E27FC236}">
                        <a16:creationId xmlns:a16="http://schemas.microsoft.com/office/drawing/2014/main" id="{7E8E89FF-AD15-4D41-A416-CC1FFE0736A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17AF218-F9B4-422E-8F0F-47045C16BFA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 دیجیتال 12/7 میلیمتر  دقت 0.001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843" name="Group 3842">
                    <a:extLst>
                      <a:ext uri="{FF2B5EF4-FFF2-40B4-BE49-F238E27FC236}">
                        <a16:creationId xmlns:a16="http://schemas.microsoft.com/office/drawing/2014/main" id="{80ACFA41-3107-4AF8-86C5-DEF330428A6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5">
                  <xdr:nvSpPr>
                    <xdr:cNvPr id="3848" name="Rectangle: Rounded Corners 3847">
                      <a:extLst>
                        <a:ext uri="{FF2B5EF4-FFF2-40B4-BE49-F238E27FC236}">
                          <a16:creationId xmlns:a16="http://schemas.microsoft.com/office/drawing/2014/main" id="{99AAB40E-76AC-4168-BB41-CABE415EE46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C69FD9-D138-461B-A1CB-A13D1FA9874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9,400,000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5">
                  <xdr:nvSpPr>
                    <xdr:cNvPr id="3849" name="Rectangle: Rounded Corners 3848">
                      <a:extLst>
                        <a:ext uri="{FF2B5EF4-FFF2-40B4-BE49-F238E27FC236}">
                          <a16:creationId xmlns:a16="http://schemas.microsoft.com/office/drawing/2014/main" id="{0DF41479-57B6-43B2-A21C-53C1932FDAE1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ED93A7-D80F-46E5-9D8B-13529AE0282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2112-101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50" name="Rectangle: Rounded Corners 3849">
                      <a:extLst>
                        <a:ext uri="{FF2B5EF4-FFF2-40B4-BE49-F238E27FC236}">
                          <a16:creationId xmlns:a16="http://schemas.microsoft.com/office/drawing/2014/main" id="{9526A749-955A-4C6C-A721-CBF8D8FC9B9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844" name="Group 3843">
                    <a:extLst>
                      <a:ext uri="{FF2B5EF4-FFF2-40B4-BE49-F238E27FC236}">
                        <a16:creationId xmlns:a16="http://schemas.microsoft.com/office/drawing/2014/main" id="{C72713A5-47F3-49A5-ACED-9C2C335EF3B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5">
                  <xdr:nvSpPr>
                    <xdr:cNvPr id="3845" name="Rectangle: Rounded Corners 3844">
                      <a:extLst>
                        <a:ext uri="{FF2B5EF4-FFF2-40B4-BE49-F238E27FC236}">
                          <a16:creationId xmlns:a16="http://schemas.microsoft.com/office/drawing/2014/main" id="{36EB09FD-C7D8-4ADA-AFF7-78F0A3B9C9B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9B9334-18FB-40E3-9C3F-66986FA7C99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5">
                  <xdr:nvSpPr>
                    <xdr:cNvPr id="3846" name="Rectangle: Rounded Corners 3845">
                      <a:extLst>
                        <a:ext uri="{FF2B5EF4-FFF2-40B4-BE49-F238E27FC236}">
                          <a16:creationId xmlns:a16="http://schemas.microsoft.com/office/drawing/2014/main" id="{716BEC47-50A4-457A-B8ED-A1EA7BA65BA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FBBCA9C-A40C-4E0B-8963-81CEF8A4063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47" name="Rectangle: Rounded Corners 3846">
                      <a:extLst>
                        <a:ext uri="{FF2B5EF4-FFF2-40B4-BE49-F238E27FC236}">
                          <a16:creationId xmlns:a16="http://schemas.microsoft.com/office/drawing/2014/main" id="{2F2DE509-23FB-4319-B6CA-350DD5D6914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839" name="Rectangle: Rounded Corners 3838">
                  <a:extLst>
                    <a:ext uri="{FF2B5EF4-FFF2-40B4-BE49-F238E27FC236}">
                      <a16:creationId xmlns:a16="http://schemas.microsoft.com/office/drawing/2014/main" id="{0B3E42BA-1918-4A29-B617-B3EDB07F41B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835" name="Straight Connector 3834">
                <a:extLst>
                  <a:ext uri="{FF2B5EF4-FFF2-40B4-BE49-F238E27FC236}">
                    <a16:creationId xmlns:a16="http://schemas.microsoft.com/office/drawing/2014/main" id="{C60230D9-7725-4529-8485-97122CA39AA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36" name="Straight Connector 3835">
                <a:extLst>
                  <a:ext uri="{FF2B5EF4-FFF2-40B4-BE49-F238E27FC236}">
                    <a16:creationId xmlns:a16="http://schemas.microsoft.com/office/drawing/2014/main" id="{F17C92D6-991D-4F29-BB34-3C34D1E76AD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37" name="Straight Connector 3836">
                <a:extLst>
                  <a:ext uri="{FF2B5EF4-FFF2-40B4-BE49-F238E27FC236}">
                    <a16:creationId xmlns:a16="http://schemas.microsoft.com/office/drawing/2014/main" id="{A52F850D-8504-4E5F-AED9-6E00C05B689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33" name="Rectangle: Rounded Corners 3832">
              <a:extLst>
                <a:ext uri="{FF2B5EF4-FFF2-40B4-BE49-F238E27FC236}">
                  <a16:creationId xmlns:a16="http://schemas.microsoft.com/office/drawing/2014/main" id="{04C44ECF-26D4-4BB9-B029-18B26B92692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831" name="Rectangle: Rounded Corners 3830">
            <a:extLst>
              <a:ext uri="{FF2B5EF4-FFF2-40B4-BE49-F238E27FC236}">
                <a16:creationId xmlns:a16="http://schemas.microsoft.com/office/drawing/2014/main" id="{82F3BA92-9807-4288-8C64-29011C373C2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134</xdr:row>
      <xdr:rowOff>79367</xdr:rowOff>
    </xdr:from>
    <xdr:to>
      <xdr:col>0</xdr:col>
      <xdr:colOff>8039074</xdr:colOff>
      <xdr:row>134</xdr:row>
      <xdr:rowOff>527410</xdr:rowOff>
    </xdr:to>
    <xdr:grpSp>
      <xdr:nvGrpSpPr>
        <xdr:cNvPr id="3855" name="Group 3854">
          <a:extLst>
            <a:ext uri="{FF2B5EF4-FFF2-40B4-BE49-F238E27FC236}">
              <a16:creationId xmlns:a16="http://schemas.microsoft.com/office/drawing/2014/main" id="{0DDFF257-1CE6-4045-9B85-5753434C4B6B}"/>
            </a:ext>
          </a:extLst>
        </xdr:cNvPr>
        <xdr:cNvGrpSpPr/>
      </xdr:nvGrpSpPr>
      <xdr:grpSpPr>
        <a:xfrm>
          <a:off x="10947692126" y="71795290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856" name="Group 3855">
            <a:extLst>
              <a:ext uri="{FF2B5EF4-FFF2-40B4-BE49-F238E27FC236}">
                <a16:creationId xmlns:a16="http://schemas.microsoft.com/office/drawing/2014/main" id="{E72BD517-524A-48B2-9AA7-78E4E187799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858" name="Group 3857">
              <a:extLst>
                <a:ext uri="{FF2B5EF4-FFF2-40B4-BE49-F238E27FC236}">
                  <a16:creationId xmlns:a16="http://schemas.microsoft.com/office/drawing/2014/main" id="{FD675823-D6F1-4E7D-A2CC-840348D6205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860" name="Group 3859">
                <a:extLst>
                  <a:ext uri="{FF2B5EF4-FFF2-40B4-BE49-F238E27FC236}">
                    <a16:creationId xmlns:a16="http://schemas.microsoft.com/office/drawing/2014/main" id="{9A49BF84-705A-41CC-B522-E6D59788C7C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864" name="Group 3863">
                  <a:extLst>
                    <a:ext uri="{FF2B5EF4-FFF2-40B4-BE49-F238E27FC236}">
                      <a16:creationId xmlns:a16="http://schemas.microsoft.com/office/drawing/2014/main" id="{06D23B3E-E298-4FE3-A2FC-C1877D0324F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866" name="Rectangle: Rounded Corners 3865">
                    <a:extLst>
                      <a:ext uri="{FF2B5EF4-FFF2-40B4-BE49-F238E27FC236}">
                        <a16:creationId xmlns:a16="http://schemas.microsoft.com/office/drawing/2014/main" id="{8887E6A7-8954-48F8-81EB-02846C81AC0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867" name="Group 3866">
                    <a:extLst>
                      <a:ext uri="{FF2B5EF4-FFF2-40B4-BE49-F238E27FC236}">
                        <a16:creationId xmlns:a16="http://schemas.microsoft.com/office/drawing/2014/main" id="{E8F95014-3F1D-41B4-AF86-121A010A9841}"/>
                      </a:ext>
                    </a:extLst>
                  </xdr:cNvPr>
                  <xdr:cNvGrpSpPr/>
                </xdr:nvGrpSpPr>
                <xdr:grpSpPr>
                  <a:xfrm>
                    <a:off x="11022748707" y="809933"/>
                    <a:ext cx="1834373" cy="352109"/>
                    <a:chOff x="11022748707" y="787708"/>
                    <a:chExt cx="1834373" cy="352109"/>
                  </a:xfrm>
                </xdr:grpSpPr>
                <xdr:sp macro="" textlink="Data!F126">
                  <xdr:nvSpPr>
                    <xdr:cNvPr id="3877" name="Rectangle: Rounded Corners 3876">
                      <a:extLst>
                        <a:ext uri="{FF2B5EF4-FFF2-40B4-BE49-F238E27FC236}">
                          <a16:creationId xmlns:a16="http://schemas.microsoft.com/office/drawing/2014/main" id="{01B1348C-65C0-446E-B146-6C94F8209151}"/>
                        </a:ext>
                      </a:extLst>
                    </xdr:cNvPr>
                    <xdr:cNvSpPr/>
                  </xdr:nvSpPr>
                  <xdr:spPr>
                    <a:xfrm>
                      <a:off x="11022748707" y="873117"/>
                      <a:ext cx="10190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043516F-6516-4E67-B6D7-5A9C3FCB3A0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52,520,000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78" name="Rectangle: Rounded Corners 3877">
                      <a:extLst>
                        <a:ext uri="{FF2B5EF4-FFF2-40B4-BE49-F238E27FC236}">
                          <a16:creationId xmlns:a16="http://schemas.microsoft.com/office/drawing/2014/main" id="{5E7F64B6-9E11-40B1-AC03-636C1F48CAF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6">
                  <xdr:nvSpPr>
                    <xdr:cNvPr id="3879" name="Rectangle: Rounded Corners 3878">
                      <a:extLst>
                        <a:ext uri="{FF2B5EF4-FFF2-40B4-BE49-F238E27FC236}">
                          <a16:creationId xmlns:a16="http://schemas.microsoft.com/office/drawing/2014/main" id="{3CA40AE2-5213-492B-BC25-A1D9546A0EC8}"/>
                        </a:ext>
                      </a:extLst>
                    </xdr:cNvPr>
                    <xdr:cNvSpPr/>
                  </xdr:nvSpPr>
                  <xdr:spPr>
                    <a:xfrm>
                      <a:off x="11023794129" y="873117"/>
                      <a:ext cx="7889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0371B28-E80F-4FCB-821A-A97BB208BAA1}" type="TxLink">
                        <a:rPr lang="en-US" sz="8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543-725B</a:t>
                      </a:fld>
                      <a:endParaRPr lang="en-US" sz="6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80" name="Rectangle: Rounded Corners 3879">
                      <a:extLst>
                        <a:ext uri="{FF2B5EF4-FFF2-40B4-BE49-F238E27FC236}">
                          <a16:creationId xmlns:a16="http://schemas.microsoft.com/office/drawing/2014/main" id="{309D80DF-C1AC-4BB8-A07A-654C8F99E76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6">
                <xdr:nvSpPr>
                  <xdr:cNvPr id="3868" name="Rectangle: Rounded Corners 3867">
                    <a:extLst>
                      <a:ext uri="{FF2B5EF4-FFF2-40B4-BE49-F238E27FC236}">
                        <a16:creationId xmlns:a16="http://schemas.microsoft.com/office/drawing/2014/main" id="{1A995FB1-0C96-4684-B964-70DA522EC21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72BE253-3BB1-4924-853C-3265F998EFC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 دیجیتال 25/4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869" name="Group 3868">
                    <a:extLst>
                      <a:ext uri="{FF2B5EF4-FFF2-40B4-BE49-F238E27FC236}">
                        <a16:creationId xmlns:a16="http://schemas.microsoft.com/office/drawing/2014/main" id="{F97E6ACF-79E0-4F1F-B458-18B48241A0A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6">
                  <xdr:nvSpPr>
                    <xdr:cNvPr id="3874" name="Rectangle: Rounded Corners 3873">
                      <a:extLst>
                        <a:ext uri="{FF2B5EF4-FFF2-40B4-BE49-F238E27FC236}">
                          <a16:creationId xmlns:a16="http://schemas.microsoft.com/office/drawing/2014/main" id="{148EDDFF-FF84-477B-918D-092F2BCB666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A902D3-7F32-4B29-8AA1-F27825C32B1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6,360,000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6">
                  <xdr:nvSpPr>
                    <xdr:cNvPr id="3875" name="Rectangle: Rounded Corners 3874">
                      <a:extLst>
                        <a:ext uri="{FF2B5EF4-FFF2-40B4-BE49-F238E27FC236}">
                          <a16:creationId xmlns:a16="http://schemas.microsoft.com/office/drawing/2014/main" id="{ACE72F2D-D19E-4205-9D46-212DA87E39E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C67793B-EF91-4899-A6DB-B7530AADA76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2112-25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76" name="Rectangle: Rounded Corners 3875">
                      <a:extLst>
                        <a:ext uri="{FF2B5EF4-FFF2-40B4-BE49-F238E27FC236}">
                          <a16:creationId xmlns:a16="http://schemas.microsoft.com/office/drawing/2014/main" id="{20128A2E-03A3-4BF7-A155-F04C5455ACC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870" name="Group 3869">
                    <a:extLst>
                      <a:ext uri="{FF2B5EF4-FFF2-40B4-BE49-F238E27FC236}">
                        <a16:creationId xmlns:a16="http://schemas.microsoft.com/office/drawing/2014/main" id="{0A72DCCB-DEA3-464B-9D2F-623175C4163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6">
                  <xdr:nvSpPr>
                    <xdr:cNvPr id="3871" name="Rectangle: Rounded Corners 3870">
                      <a:extLst>
                        <a:ext uri="{FF2B5EF4-FFF2-40B4-BE49-F238E27FC236}">
                          <a16:creationId xmlns:a16="http://schemas.microsoft.com/office/drawing/2014/main" id="{FBEE772C-D95D-4595-8875-F54F84B2F51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28A9177-07F5-4322-8A61-6956B5552370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6">
                  <xdr:nvSpPr>
                    <xdr:cNvPr id="3872" name="Rectangle: Rounded Corners 3871">
                      <a:extLst>
                        <a:ext uri="{FF2B5EF4-FFF2-40B4-BE49-F238E27FC236}">
                          <a16:creationId xmlns:a16="http://schemas.microsoft.com/office/drawing/2014/main" id="{3B5E0555-99E4-4336-B094-2A55C5A7B96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10618F5-D93D-4262-B3CD-C89957B67D4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73" name="Rectangle: Rounded Corners 3872">
                      <a:extLst>
                        <a:ext uri="{FF2B5EF4-FFF2-40B4-BE49-F238E27FC236}">
                          <a16:creationId xmlns:a16="http://schemas.microsoft.com/office/drawing/2014/main" id="{14C63948-601E-45EA-9812-EE21FDE4712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865" name="Rectangle: Rounded Corners 3864">
                  <a:extLst>
                    <a:ext uri="{FF2B5EF4-FFF2-40B4-BE49-F238E27FC236}">
                      <a16:creationId xmlns:a16="http://schemas.microsoft.com/office/drawing/2014/main" id="{5B015685-DA44-49DD-82FD-42A14DC6D2B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861" name="Straight Connector 3860">
                <a:extLst>
                  <a:ext uri="{FF2B5EF4-FFF2-40B4-BE49-F238E27FC236}">
                    <a16:creationId xmlns:a16="http://schemas.microsoft.com/office/drawing/2014/main" id="{0E49ED8E-8450-46E0-95DA-8F25D4AC400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62" name="Straight Connector 3861">
                <a:extLst>
                  <a:ext uri="{FF2B5EF4-FFF2-40B4-BE49-F238E27FC236}">
                    <a16:creationId xmlns:a16="http://schemas.microsoft.com/office/drawing/2014/main" id="{6A02F99F-4635-427A-A854-EDD3F86CC41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63" name="Straight Connector 3862">
                <a:extLst>
                  <a:ext uri="{FF2B5EF4-FFF2-40B4-BE49-F238E27FC236}">
                    <a16:creationId xmlns:a16="http://schemas.microsoft.com/office/drawing/2014/main" id="{5A5104E0-D25B-4173-B36E-7BF677FA424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59" name="Rectangle: Rounded Corners 3858">
              <a:extLst>
                <a:ext uri="{FF2B5EF4-FFF2-40B4-BE49-F238E27FC236}">
                  <a16:creationId xmlns:a16="http://schemas.microsoft.com/office/drawing/2014/main" id="{E3B88B0B-C8DF-402F-A38E-F0ACEC86426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857" name="Rectangle: Rounded Corners 3856">
            <a:extLst>
              <a:ext uri="{FF2B5EF4-FFF2-40B4-BE49-F238E27FC236}">
                <a16:creationId xmlns:a16="http://schemas.microsoft.com/office/drawing/2014/main" id="{F458CE84-DB31-4255-B06D-BFD2952CB4C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135</xdr:row>
      <xdr:rowOff>79367</xdr:rowOff>
    </xdr:from>
    <xdr:to>
      <xdr:col>0</xdr:col>
      <xdr:colOff>8039074</xdr:colOff>
      <xdr:row>135</xdr:row>
      <xdr:rowOff>527410</xdr:rowOff>
    </xdr:to>
    <xdr:grpSp>
      <xdr:nvGrpSpPr>
        <xdr:cNvPr id="3881" name="Group 3880">
          <a:extLst>
            <a:ext uri="{FF2B5EF4-FFF2-40B4-BE49-F238E27FC236}">
              <a16:creationId xmlns:a16="http://schemas.microsoft.com/office/drawing/2014/main" id="{B3B49876-970E-4B14-A2E4-062D7D2DD2EE}"/>
            </a:ext>
          </a:extLst>
        </xdr:cNvPr>
        <xdr:cNvGrpSpPr/>
      </xdr:nvGrpSpPr>
      <xdr:grpSpPr>
        <a:xfrm>
          <a:off x="10947692126" y="72334552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882" name="Group 3881">
            <a:extLst>
              <a:ext uri="{FF2B5EF4-FFF2-40B4-BE49-F238E27FC236}">
                <a16:creationId xmlns:a16="http://schemas.microsoft.com/office/drawing/2014/main" id="{5D191144-ED4A-48D4-8771-C02ED983C53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884" name="Group 3883">
              <a:extLst>
                <a:ext uri="{FF2B5EF4-FFF2-40B4-BE49-F238E27FC236}">
                  <a16:creationId xmlns:a16="http://schemas.microsoft.com/office/drawing/2014/main" id="{37104E2F-7CD4-4B9A-86DD-FC6BA52D12A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886" name="Group 3885">
                <a:extLst>
                  <a:ext uri="{FF2B5EF4-FFF2-40B4-BE49-F238E27FC236}">
                    <a16:creationId xmlns:a16="http://schemas.microsoft.com/office/drawing/2014/main" id="{228C6C94-1516-4380-922D-0DEF3796DF5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890" name="Group 3889">
                  <a:extLst>
                    <a:ext uri="{FF2B5EF4-FFF2-40B4-BE49-F238E27FC236}">
                      <a16:creationId xmlns:a16="http://schemas.microsoft.com/office/drawing/2014/main" id="{4B467265-8324-4483-89D0-AB558868FCD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892" name="Rectangle: Rounded Corners 3891">
                    <a:extLst>
                      <a:ext uri="{FF2B5EF4-FFF2-40B4-BE49-F238E27FC236}">
                        <a16:creationId xmlns:a16="http://schemas.microsoft.com/office/drawing/2014/main" id="{6C53E27D-553E-44EC-B0AD-F1473CEDD7C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893" name="Group 3892">
                    <a:extLst>
                      <a:ext uri="{FF2B5EF4-FFF2-40B4-BE49-F238E27FC236}">
                        <a16:creationId xmlns:a16="http://schemas.microsoft.com/office/drawing/2014/main" id="{8AA1D0C1-14D2-4C21-B896-1936A6F53AB1}"/>
                      </a:ext>
                    </a:extLst>
                  </xdr:cNvPr>
                  <xdr:cNvGrpSpPr/>
                </xdr:nvGrpSpPr>
                <xdr:grpSpPr>
                  <a:xfrm>
                    <a:off x="11022765013" y="809933"/>
                    <a:ext cx="1834373" cy="352109"/>
                    <a:chOff x="11022765013" y="787708"/>
                    <a:chExt cx="1834373" cy="352109"/>
                  </a:xfrm>
                </xdr:grpSpPr>
                <xdr:sp macro="" textlink="Data!F127">
                  <xdr:nvSpPr>
                    <xdr:cNvPr id="3903" name="Rectangle: Rounded Corners 3902">
                      <a:extLst>
                        <a:ext uri="{FF2B5EF4-FFF2-40B4-BE49-F238E27FC236}">
                          <a16:creationId xmlns:a16="http://schemas.microsoft.com/office/drawing/2014/main" id="{F915F521-90B8-4B58-8755-51F2E4157EC5}"/>
                        </a:ext>
                      </a:extLst>
                    </xdr:cNvPr>
                    <xdr:cNvSpPr/>
                  </xdr:nvSpPr>
                  <xdr:spPr>
                    <a:xfrm>
                      <a:off x="11022765013" y="873117"/>
                      <a:ext cx="99463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C5250E3-ACC0-489D-90DD-0538F5260AEE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71,030,000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04" name="Rectangle: Rounded Corners 3903">
                      <a:extLst>
                        <a:ext uri="{FF2B5EF4-FFF2-40B4-BE49-F238E27FC236}">
                          <a16:creationId xmlns:a16="http://schemas.microsoft.com/office/drawing/2014/main" id="{8C37AE1F-4F70-4A14-B2A9-454ADECEB1C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7">
                  <xdr:nvSpPr>
                    <xdr:cNvPr id="3905" name="Rectangle: Rounded Corners 3904">
                      <a:extLst>
                        <a:ext uri="{FF2B5EF4-FFF2-40B4-BE49-F238E27FC236}">
                          <a16:creationId xmlns:a16="http://schemas.microsoft.com/office/drawing/2014/main" id="{C70DB5DB-6B87-4196-9615-E30D80066ACB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80525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5BBBC6-91A1-4226-8D54-68EEA2D7A39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543-720B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06" name="Rectangle: Rounded Corners 3905">
                      <a:extLst>
                        <a:ext uri="{FF2B5EF4-FFF2-40B4-BE49-F238E27FC236}">
                          <a16:creationId xmlns:a16="http://schemas.microsoft.com/office/drawing/2014/main" id="{D8525C3A-8312-4BA8-B2CF-0F091D3A290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7">
                <xdr:nvSpPr>
                  <xdr:cNvPr id="3894" name="Rectangle: Rounded Corners 3893">
                    <a:extLst>
                      <a:ext uri="{FF2B5EF4-FFF2-40B4-BE49-F238E27FC236}">
                        <a16:creationId xmlns:a16="http://schemas.microsoft.com/office/drawing/2014/main" id="{9054866D-00DC-408E-A745-E9026FA8097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FA8669E-D121-4CB6-8C3C-E0F8B53561A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 دیجیتال 25/4 میلیمتر  دقت 0.001 , 0.0005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895" name="Group 3894">
                    <a:extLst>
                      <a:ext uri="{FF2B5EF4-FFF2-40B4-BE49-F238E27FC236}">
                        <a16:creationId xmlns:a16="http://schemas.microsoft.com/office/drawing/2014/main" id="{B767D79F-3841-4BC4-95C1-8F33FBF359A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7">
                  <xdr:nvSpPr>
                    <xdr:cNvPr id="3900" name="Rectangle: Rounded Corners 3899">
                      <a:extLst>
                        <a:ext uri="{FF2B5EF4-FFF2-40B4-BE49-F238E27FC236}">
                          <a16:creationId xmlns:a16="http://schemas.microsoft.com/office/drawing/2014/main" id="{9DBD49CF-4304-4AD5-830F-1D42E208135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5306B62-BE0F-4D91-B754-AC026322A40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12,920,000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7">
                  <xdr:nvSpPr>
                    <xdr:cNvPr id="3901" name="Rectangle: Rounded Corners 3900">
                      <a:extLst>
                        <a:ext uri="{FF2B5EF4-FFF2-40B4-BE49-F238E27FC236}">
                          <a16:creationId xmlns:a16="http://schemas.microsoft.com/office/drawing/2014/main" id="{010E31F1-6325-4DAC-B07F-AF19EAFEB43C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F1C646-C052-4CEB-876D-C29E3C78FF9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2112-251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02" name="Rectangle: Rounded Corners 3901">
                      <a:extLst>
                        <a:ext uri="{FF2B5EF4-FFF2-40B4-BE49-F238E27FC236}">
                          <a16:creationId xmlns:a16="http://schemas.microsoft.com/office/drawing/2014/main" id="{2B71DF27-88DC-4A4E-AF25-FE37F938FE0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896" name="Group 3895">
                    <a:extLst>
                      <a:ext uri="{FF2B5EF4-FFF2-40B4-BE49-F238E27FC236}">
                        <a16:creationId xmlns:a16="http://schemas.microsoft.com/office/drawing/2014/main" id="{1E8FF0F9-AF97-4594-B186-0937A2A03EF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7">
                  <xdr:nvSpPr>
                    <xdr:cNvPr id="3897" name="Rectangle: Rounded Corners 3896">
                      <a:extLst>
                        <a:ext uri="{FF2B5EF4-FFF2-40B4-BE49-F238E27FC236}">
                          <a16:creationId xmlns:a16="http://schemas.microsoft.com/office/drawing/2014/main" id="{81C6EFFC-B56F-4031-8696-92ED49523DC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48776F6-6C21-4430-B81A-482BA409DBE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7">
                  <xdr:nvSpPr>
                    <xdr:cNvPr id="3898" name="Rectangle: Rounded Corners 3897">
                      <a:extLst>
                        <a:ext uri="{FF2B5EF4-FFF2-40B4-BE49-F238E27FC236}">
                          <a16:creationId xmlns:a16="http://schemas.microsoft.com/office/drawing/2014/main" id="{F66601A0-ABB7-4E16-804A-E9C1FBA0C19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8CB4D35-AFED-4657-94F0-C4E0032ABF5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899" name="Rectangle: Rounded Corners 3898">
                      <a:extLst>
                        <a:ext uri="{FF2B5EF4-FFF2-40B4-BE49-F238E27FC236}">
                          <a16:creationId xmlns:a16="http://schemas.microsoft.com/office/drawing/2014/main" id="{CBA2A9F6-DFAB-40BC-8FD9-71813311091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891" name="Rectangle: Rounded Corners 3890">
                  <a:extLst>
                    <a:ext uri="{FF2B5EF4-FFF2-40B4-BE49-F238E27FC236}">
                      <a16:creationId xmlns:a16="http://schemas.microsoft.com/office/drawing/2014/main" id="{6C1FF417-3C2C-4328-9C6D-D070D7D7B9F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887" name="Straight Connector 3886">
                <a:extLst>
                  <a:ext uri="{FF2B5EF4-FFF2-40B4-BE49-F238E27FC236}">
                    <a16:creationId xmlns:a16="http://schemas.microsoft.com/office/drawing/2014/main" id="{1E4F96D5-D729-4C0E-95D1-EA87D9EF674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88" name="Straight Connector 3887">
                <a:extLst>
                  <a:ext uri="{FF2B5EF4-FFF2-40B4-BE49-F238E27FC236}">
                    <a16:creationId xmlns:a16="http://schemas.microsoft.com/office/drawing/2014/main" id="{D1823935-F664-41D9-9B62-7FB9AF62036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89" name="Straight Connector 3888">
                <a:extLst>
                  <a:ext uri="{FF2B5EF4-FFF2-40B4-BE49-F238E27FC236}">
                    <a16:creationId xmlns:a16="http://schemas.microsoft.com/office/drawing/2014/main" id="{144B6D2A-2832-4B33-B539-BF7DF71FC5A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85" name="Rectangle: Rounded Corners 3884">
              <a:extLst>
                <a:ext uri="{FF2B5EF4-FFF2-40B4-BE49-F238E27FC236}">
                  <a16:creationId xmlns:a16="http://schemas.microsoft.com/office/drawing/2014/main" id="{3F0CDDBD-9A0F-4576-A080-31A2C1B6299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883" name="Rectangle: Rounded Corners 3882">
            <a:extLst>
              <a:ext uri="{FF2B5EF4-FFF2-40B4-BE49-F238E27FC236}">
                <a16:creationId xmlns:a16="http://schemas.microsoft.com/office/drawing/2014/main" id="{F2E76719-6FFE-4022-A962-341800E6611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136</xdr:row>
      <xdr:rowOff>79367</xdr:rowOff>
    </xdr:from>
    <xdr:to>
      <xdr:col>0</xdr:col>
      <xdr:colOff>8039074</xdr:colOff>
      <xdr:row>136</xdr:row>
      <xdr:rowOff>527410</xdr:rowOff>
    </xdr:to>
    <xdr:grpSp>
      <xdr:nvGrpSpPr>
        <xdr:cNvPr id="3907" name="Group 3906">
          <a:extLst>
            <a:ext uri="{FF2B5EF4-FFF2-40B4-BE49-F238E27FC236}">
              <a16:creationId xmlns:a16="http://schemas.microsoft.com/office/drawing/2014/main" id="{C9C6B9E2-6288-4203-9093-FA63F204FCCB}"/>
            </a:ext>
          </a:extLst>
        </xdr:cNvPr>
        <xdr:cNvGrpSpPr/>
      </xdr:nvGrpSpPr>
      <xdr:grpSpPr>
        <a:xfrm>
          <a:off x="10947692126" y="72873813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908" name="Group 3907">
            <a:extLst>
              <a:ext uri="{FF2B5EF4-FFF2-40B4-BE49-F238E27FC236}">
                <a16:creationId xmlns:a16="http://schemas.microsoft.com/office/drawing/2014/main" id="{4455C781-AA62-4A02-997A-7F390370149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910" name="Group 3909">
              <a:extLst>
                <a:ext uri="{FF2B5EF4-FFF2-40B4-BE49-F238E27FC236}">
                  <a16:creationId xmlns:a16="http://schemas.microsoft.com/office/drawing/2014/main" id="{61687862-9975-49FA-B2E7-3CB9D798C6E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912" name="Group 3911">
                <a:extLst>
                  <a:ext uri="{FF2B5EF4-FFF2-40B4-BE49-F238E27FC236}">
                    <a16:creationId xmlns:a16="http://schemas.microsoft.com/office/drawing/2014/main" id="{FC04DDF3-15CA-4D9C-904D-3903DD3B87B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916" name="Group 3915">
                  <a:extLst>
                    <a:ext uri="{FF2B5EF4-FFF2-40B4-BE49-F238E27FC236}">
                      <a16:creationId xmlns:a16="http://schemas.microsoft.com/office/drawing/2014/main" id="{681B51B3-6E4A-4ED5-99DD-4B0C2C92D2E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918" name="Rectangle: Rounded Corners 3917">
                    <a:extLst>
                      <a:ext uri="{FF2B5EF4-FFF2-40B4-BE49-F238E27FC236}">
                        <a16:creationId xmlns:a16="http://schemas.microsoft.com/office/drawing/2014/main" id="{46237FB3-20EA-418D-8839-3DD0795C39A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919" name="Group 3918">
                    <a:extLst>
                      <a:ext uri="{FF2B5EF4-FFF2-40B4-BE49-F238E27FC236}">
                        <a16:creationId xmlns:a16="http://schemas.microsoft.com/office/drawing/2014/main" id="{CA5B94DB-335E-4A12-9E67-11DD75490026}"/>
                      </a:ext>
                    </a:extLst>
                  </xdr:cNvPr>
                  <xdr:cNvGrpSpPr/>
                </xdr:nvGrpSpPr>
                <xdr:grpSpPr>
                  <a:xfrm>
                    <a:off x="11022756859" y="809933"/>
                    <a:ext cx="1834375" cy="352109"/>
                    <a:chOff x="11022756859" y="787708"/>
                    <a:chExt cx="1834375" cy="352109"/>
                  </a:xfrm>
                </xdr:grpSpPr>
                <xdr:sp macro="" textlink="Data!F128">
                  <xdr:nvSpPr>
                    <xdr:cNvPr id="3929" name="Rectangle: Rounded Corners 3928">
                      <a:extLst>
                        <a:ext uri="{FF2B5EF4-FFF2-40B4-BE49-F238E27FC236}">
                          <a16:creationId xmlns:a16="http://schemas.microsoft.com/office/drawing/2014/main" id="{DD2D52EE-E71A-4649-87DD-2AAA9A282A43}"/>
                        </a:ext>
                      </a:extLst>
                    </xdr:cNvPr>
                    <xdr:cNvSpPr/>
                  </xdr:nvSpPr>
                  <xdr:spPr>
                    <a:xfrm>
                      <a:off x="11022756859" y="873117"/>
                      <a:ext cx="101094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FCF5A67-F334-492B-BF0A-528E30A5777D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61,600,000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30" name="Rectangle: Rounded Corners 3929">
                      <a:extLst>
                        <a:ext uri="{FF2B5EF4-FFF2-40B4-BE49-F238E27FC236}">
                          <a16:creationId xmlns:a16="http://schemas.microsoft.com/office/drawing/2014/main" id="{6963B604-6B91-4DEF-860C-A99AE78D45E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8">
                  <xdr:nvSpPr>
                    <xdr:cNvPr id="3931" name="Rectangle: Rounded Corners 3930">
                      <a:extLst>
                        <a:ext uri="{FF2B5EF4-FFF2-40B4-BE49-F238E27FC236}">
                          <a16:creationId xmlns:a16="http://schemas.microsoft.com/office/drawing/2014/main" id="{AB636E1F-49B3-44C0-965F-EF0789A536F4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9710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999648-9407-426F-B662-15AD7F4E2F1B}" type="TxLink">
                        <a:rPr lang="en-US" sz="8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543-735B</a:t>
                      </a:fld>
                      <a:endParaRPr lang="en-US" sz="6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32" name="Rectangle: Rounded Corners 3931">
                      <a:extLst>
                        <a:ext uri="{FF2B5EF4-FFF2-40B4-BE49-F238E27FC236}">
                          <a16:creationId xmlns:a16="http://schemas.microsoft.com/office/drawing/2014/main" id="{C7B7325C-2E0E-4942-A096-66F8DEDD542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8">
                <xdr:nvSpPr>
                  <xdr:cNvPr id="3920" name="Rectangle: Rounded Corners 3919">
                    <a:extLst>
                      <a:ext uri="{FF2B5EF4-FFF2-40B4-BE49-F238E27FC236}">
                        <a16:creationId xmlns:a16="http://schemas.microsoft.com/office/drawing/2014/main" id="{17D34AF7-416B-4038-9990-709F090BD74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365E0FE-55B4-4558-A9E4-84588D81016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اندیکاتور  دیجیتال 50/8 میلیمتر 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921" name="Group 3920">
                    <a:extLst>
                      <a:ext uri="{FF2B5EF4-FFF2-40B4-BE49-F238E27FC236}">
                        <a16:creationId xmlns:a16="http://schemas.microsoft.com/office/drawing/2014/main" id="{32B05D29-BE79-4E0C-8B8F-3C47197FAEE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8">
                  <xdr:nvSpPr>
                    <xdr:cNvPr id="3926" name="Rectangle: Rounded Corners 3925">
                      <a:extLst>
                        <a:ext uri="{FF2B5EF4-FFF2-40B4-BE49-F238E27FC236}">
                          <a16:creationId xmlns:a16="http://schemas.microsoft.com/office/drawing/2014/main" id="{896AE9E6-B372-40FF-AFD5-4D80819F5B3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ED1C44C-1F41-4A4A-ADA5-F412B2AB64E2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18,150,000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8">
                  <xdr:nvSpPr>
                    <xdr:cNvPr id="3927" name="Rectangle: Rounded Corners 3926">
                      <a:extLst>
                        <a:ext uri="{FF2B5EF4-FFF2-40B4-BE49-F238E27FC236}">
                          <a16:creationId xmlns:a16="http://schemas.microsoft.com/office/drawing/2014/main" id="{E9751898-469A-418C-A9EF-223683F0E30A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1A0D57B-CFB3-42F6-BFC6-63E1F00ACF3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2112-50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28" name="Rectangle: Rounded Corners 3927">
                      <a:extLst>
                        <a:ext uri="{FF2B5EF4-FFF2-40B4-BE49-F238E27FC236}">
                          <a16:creationId xmlns:a16="http://schemas.microsoft.com/office/drawing/2014/main" id="{C1DE2D3B-2803-4744-9A90-56A0BCA660A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922" name="Group 3921">
                    <a:extLst>
                      <a:ext uri="{FF2B5EF4-FFF2-40B4-BE49-F238E27FC236}">
                        <a16:creationId xmlns:a16="http://schemas.microsoft.com/office/drawing/2014/main" id="{8960522A-070E-478F-A99B-47B951ADC09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8">
                  <xdr:nvSpPr>
                    <xdr:cNvPr id="3923" name="Rectangle: Rounded Corners 3922">
                      <a:extLst>
                        <a:ext uri="{FF2B5EF4-FFF2-40B4-BE49-F238E27FC236}">
                          <a16:creationId xmlns:a16="http://schemas.microsoft.com/office/drawing/2014/main" id="{4F4A8A89-3DCF-4209-878C-701644397A8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6C779C6-CB26-44CA-9A4E-9874299779A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8">
                  <xdr:nvSpPr>
                    <xdr:cNvPr id="3924" name="Rectangle: Rounded Corners 3923">
                      <a:extLst>
                        <a:ext uri="{FF2B5EF4-FFF2-40B4-BE49-F238E27FC236}">
                          <a16:creationId xmlns:a16="http://schemas.microsoft.com/office/drawing/2014/main" id="{C50BD75A-4351-4DBB-9B79-3AFD23DA99D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1195F83-FBEE-4D23-A0ED-212C10FAC38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25" name="Rectangle: Rounded Corners 3924">
                      <a:extLst>
                        <a:ext uri="{FF2B5EF4-FFF2-40B4-BE49-F238E27FC236}">
                          <a16:creationId xmlns:a16="http://schemas.microsoft.com/office/drawing/2014/main" id="{324B225F-6EC9-4CAB-AC33-56772AAD2EF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917" name="Rectangle: Rounded Corners 3916">
                  <a:extLst>
                    <a:ext uri="{FF2B5EF4-FFF2-40B4-BE49-F238E27FC236}">
                      <a16:creationId xmlns:a16="http://schemas.microsoft.com/office/drawing/2014/main" id="{756A2E90-275F-41FF-A60F-875E00DB08F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913" name="Straight Connector 3912">
                <a:extLst>
                  <a:ext uri="{FF2B5EF4-FFF2-40B4-BE49-F238E27FC236}">
                    <a16:creationId xmlns:a16="http://schemas.microsoft.com/office/drawing/2014/main" id="{FA5B1FB5-84AE-45F7-8CAD-7147DA6DB6F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14" name="Straight Connector 3913">
                <a:extLst>
                  <a:ext uri="{FF2B5EF4-FFF2-40B4-BE49-F238E27FC236}">
                    <a16:creationId xmlns:a16="http://schemas.microsoft.com/office/drawing/2014/main" id="{AA015A8B-5861-4CBA-ABFC-CA7FF0A20C4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15" name="Straight Connector 3914">
                <a:extLst>
                  <a:ext uri="{FF2B5EF4-FFF2-40B4-BE49-F238E27FC236}">
                    <a16:creationId xmlns:a16="http://schemas.microsoft.com/office/drawing/2014/main" id="{8FAB805D-2E88-453A-968E-052235BF45E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11" name="Rectangle: Rounded Corners 3910">
              <a:extLst>
                <a:ext uri="{FF2B5EF4-FFF2-40B4-BE49-F238E27FC236}">
                  <a16:creationId xmlns:a16="http://schemas.microsoft.com/office/drawing/2014/main" id="{FD90F46A-5C47-43E2-BE17-B868E829EEB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909" name="Rectangle: Rounded Corners 3908">
            <a:extLst>
              <a:ext uri="{FF2B5EF4-FFF2-40B4-BE49-F238E27FC236}">
                <a16:creationId xmlns:a16="http://schemas.microsoft.com/office/drawing/2014/main" id="{7E647630-A50A-40B2-B5D3-8AFB99D8DBA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137</xdr:row>
      <xdr:rowOff>79367</xdr:rowOff>
    </xdr:from>
    <xdr:to>
      <xdr:col>0</xdr:col>
      <xdr:colOff>8039074</xdr:colOff>
      <xdr:row>137</xdr:row>
      <xdr:rowOff>527410</xdr:rowOff>
    </xdr:to>
    <xdr:grpSp>
      <xdr:nvGrpSpPr>
        <xdr:cNvPr id="3933" name="Group 3932">
          <a:extLst>
            <a:ext uri="{FF2B5EF4-FFF2-40B4-BE49-F238E27FC236}">
              <a16:creationId xmlns:a16="http://schemas.microsoft.com/office/drawing/2014/main" id="{E5B3B400-D6AB-4E2F-B088-A57339781592}"/>
            </a:ext>
          </a:extLst>
        </xdr:cNvPr>
        <xdr:cNvGrpSpPr/>
      </xdr:nvGrpSpPr>
      <xdr:grpSpPr>
        <a:xfrm>
          <a:off x="10947692126" y="73413075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934" name="Group 3933">
            <a:extLst>
              <a:ext uri="{FF2B5EF4-FFF2-40B4-BE49-F238E27FC236}">
                <a16:creationId xmlns:a16="http://schemas.microsoft.com/office/drawing/2014/main" id="{58B8580B-F727-498C-AFBD-A615133B348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936" name="Group 3935">
              <a:extLst>
                <a:ext uri="{FF2B5EF4-FFF2-40B4-BE49-F238E27FC236}">
                  <a16:creationId xmlns:a16="http://schemas.microsoft.com/office/drawing/2014/main" id="{EE0E45C4-86A4-49A7-920A-72A72B60AF8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938" name="Group 3937">
                <a:extLst>
                  <a:ext uri="{FF2B5EF4-FFF2-40B4-BE49-F238E27FC236}">
                    <a16:creationId xmlns:a16="http://schemas.microsoft.com/office/drawing/2014/main" id="{95E9D5AB-8A5F-4BE9-89D2-40F9F43FBA5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942" name="Group 3941">
                  <a:extLst>
                    <a:ext uri="{FF2B5EF4-FFF2-40B4-BE49-F238E27FC236}">
                      <a16:creationId xmlns:a16="http://schemas.microsoft.com/office/drawing/2014/main" id="{9B167A01-0AF3-43B7-8E06-BAFA2B2A03F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944" name="Rectangle: Rounded Corners 3943">
                    <a:extLst>
                      <a:ext uri="{FF2B5EF4-FFF2-40B4-BE49-F238E27FC236}">
                        <a16:creationId xmlns:a16="http://schemas.microsoft.com/office/drawing/2014/main" id="{D1F17027-3DAB-44B6-B5F0-852AB76D9A8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945" name="Group 3944">
                    <a:extLst>
                      <a:ext uri="{FF2B5EF4-FFF2-40B4-BE49-F238E27FC236}">
                        <a16:creationId xmlns:a16="http://schemas.microsoft.com/office/drawing/2014/main" id="{ADCE9C92-F2E7-42BF-92F8-7B845F204FE4}"/>
                      </a:ext>
                    </a:extLst>
                  </xdr:cNvPr>
                  <xdr:cNvGrpSpPr/>
                </xdr:nvGrpSpPr>
                <xdr:grpSpPr>
                  <a:xfrm>
                    <a:off x="11022756859" y="809933"/>
                    <a:ext cx="1793654" cy="352109"/>
                    <a:chOff x="11022756859" y="787708"/>
                    <a:chExt cx="1793654" cy="352109"/>
                  </a:xfrm>
                </xdr:grpSpPr>
                <xdr:sp macro="" textlink="Data!F129">
                  <xdr:nvSpPr>
                    <xdr:cNvPr id="3955" name="Rectangle: Rounded Corners 3954">
                      <a:extLst>
                        <a:ext uri="{FF2B5EF4-FFF2-40B4-BE49-F238E27FC236}">
                          <a16:creationId xmlns:a16="http://schemas.microsoft.com/office/drawing/2014/main" id="{2CC15A7F-07C8-4C77-9887-81A45493B6C4}"/>
                        </a:ext>
                      </a:extLst>
                    </xdr:cNvPr>
                    <xdr:cNvSpPr/>
                  </xdr:nvSpPr>
                  <xdr:spPr>
                    <a:xfrm>
                      <a:off x="11022756859" y="873117"/>
                      <a:ext cx="100279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084EEF3-ECED-4B79-99EB-7E04DF1B7A4D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56" name="Rectangle: Rounded Corners 3955">
                      <a:extLst>
                        <a:ext uri="{FF2B5EF4-FFF2-40B4-BE49-F238E27FC236}">
                          <a16:creationId xmlns:a16="http://schemas.microsoft.com/office/drawing/2014/main" id="{F1805400-5E77-4B95-B760-4EC3CB9F9F5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29">
                  <xdr:nvSpPr>
                    <xdr:cNvPr id="3957" name="Rectangle: Rounded Corners 3956">
                      <a:extLst>
                        <a:ext uri="{FF2B5EF4-FFF2-40B4-BE49-F238E27FC236}">
                          <a16:creationId xmlns:a16="http://schemas.microsoft.com/office/drawing/2014/main" id="{E3237A02-E844-475A-B434-B8934A7F16AC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563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ABD8D4-77FC-4E95-89C5-C60783D39B3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58" name="Rectangle: Rounded Corners 3957">
                      <a:extLst>
                        <a:ext uri="{FF2B5EF4-FFF2-40B4-BE49-F238E27FC236}">
                          <a16:creationId xmlns:a16="http://schemas.microsoft.com/office/drawing/2014/main" id="{02ADEC3A-9E25-4054-81DD-4BD0D847CD9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29">
                <xdr:nvSpPr>
                  <xdr:cNvPr id="3946" name="Rectangle: Rounded Corners 3945">
                    <a:extLst>
                      <a:ext uri="{FF2B5EF4-FFF2-40B4-BE49-F238E27FC236}">
                        <a16:creationId xmlns:a16="http://schemas.microsoft.com/office/drawing/2014/main" id="{8BD35DE0-F9B9-49A9-9E0C-0387B6E6D87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BBB7553-1D1D-42C3-961F-0D47DC0F72B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0/8 میلیمتر دقت 0.01 (صفحه کوچک)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947" name="Group 3946">
                    <a:extLst>
                      <a:ext uri="{FF2B5EF4-FFF2-40B4-BE49-F238E27FC236}">
                        <a16:creationId xmlns:a16="http://schemas.microsoft.com/office/drawing/2014/main" id="{639B5E95-880F-40E1-8112-179CB0523D7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29">
                  <xdr:nvSpPr>
                    <xdr:cNvPr id="3952" name="Rectangle: Rounded Corners 3951">
                      <a:extLst>
                        <a:ext uri="{FF2B5EF4-FFF2-40B4-BE49-F238E27FC236}">
                          <a16:creationId xmlns:a16="http://schemas.microsoft.com/office/drawing/2014/main" id="{148C6DAB-5EE0-41DE-8081-42D381D5981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BEE840C-2239-4736-8D7A-C3F240AF65F1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3,150,000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29">
                  <xdr:nvSpPr>
                    <xdr:cNvPr id="3953" name="Rectangle: Rounded Corners 3952">
                      <a:extLst>
                        <a:ext uri="{FF2B5EF4-FFF2-40B4-BE49-F238E27FC236}">
                          <a16:creationId xmlns:a16="http://schemas.microsoft.com/office/drawing/2014/main" id="{1ADA4CBC-7130-4732-96E6-AA315C21B311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B5D1EC-0EDF-4810-B99B-E1CBDFFF11D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2380-08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54" name="Rectangle: Rounded Corners 3953">
                      <a:extLst>
                        <a:ext uri="{FF2B5EF4-FFF2-40B4-BE49-F238E27FC236}">
                          <a16:creationId xmlns:a16="http://schemas.microsoft.com/office/drawing/2014/main" id="{E7B665FE-FC7C-450A-99AF-7AED1FFD345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948" name="Group 3947">
                    <a:extLst>
                      <a:ext uri="{FF2B5EF4-FFF2-40B4-BE49-F238E27FC236}">
                        <a16:creationId xmlns:a16="http://schemas.microsoft.com/office/drawing/2014/main" id="{F0B93400-2356-4487-9DC3-36BB3791F22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29">
                  <xdr:nvSpPr>
                    <xdr:cNvPr id="3949" name="Rectangle: Rounded Corners 3948">
                      <a:extLst>
                        <a:ext uri="{FF2B5EF4-FFF2-40B4-BE49-F238E27FC236}">
                          <a16:creationId xmlns:a16="http://schemas.microsoft.com/office/drawing/2014/main" id="{EAA15A6B-1E7A-43FB-9757-1E1EDC070C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4CF56CE-B483-40A0-A669-CA4EC229B63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29">
                  <xdr:nvSpPr>
                    <xdr:cNvPr id="3950" name="Rectangle: Rounded Corners 3949">
                      <a:extLst>
                        <a:ext uri="{FF2B5EF4-FFF2-40B4-BE49-F238E27FC236}">
                          <a16:creationId xmlns:a16="http://schemas.microsoft.com/office/drawing/2014/main" id="{C3800272-51E2-490B-85E4-BCBDD02AD0E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396E432-F6BA-43AC-8A3D-018022EC9D9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51" name="Rectangle: Rounded Corners 3950">
                      <a:extLst>
                        <a:ext uri="{FF2B5EF4-FFF2-40B4-BE49-F238E27FC236}">
                          <a16:creationId xmlns:a16="http://schemas.microsoft.com/office/drawing/2014/main" id="{BC808095-CA2B-4B7E-8F9E-0F1D17ED19F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943" name="Rectangle: Rounded Corners 3942">
                  <a:extLst>
                    <a:ext uri="{FF2B5EF4-FFF2-40B4-BE49-F238E27FC236}">
                      <a16:creationId xmlns:a16="http://schemas.microsoft.com/office/drawing/2014/main" id="{01A52D87-6478-4122-B9A8-754E5BA13F3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939" name="Straight Connector 3938">
                <a:extLst>
                  <a:ext uri="{FF2B5EF4-FFF2-40B4-BE49-F238E27FC236}">
                    <a16:creationId xmlns:a16="http://schemas.microsoft.com/office/drawing/2014/main" id="{D87DFC27-01F2-497E-A562-42D1383AC71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40" name="Straight Connector 3939">
                <a:extLst>
                  <a:ext uri="{FF2B5EF4-FFF2-40B4-BE49-F238E27FC236}">
                    <a16:creationId xmlns:a16="http://schemas.microsoft.com/office/drawing/2014/main" id="{A0246A10-33E1-4A02-9AE3-24D3CDB320C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41" name="Straight Connector 3940">
                <a:extLst>
                  <a:ext uri="{FF2B5EF4-FFF2-40B4-BE49-F238E27FC236}">
                    <a16:creationId xmlns:a16="http://schemas.microsoft.com/office/drawing/2014/main" id="{9B237474-EA69-4FB4-BC20-BF3C30D9BEB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37" name="Rectangle: Rounded Corners 3936">
              <a:extLst>
                <a:ext uri="{FF2B5EF4-FFF2-40B4-BE49-F238E27FC236}">
                  <a16:creationId xmlns:a16="http://schemas.microsoft.com/office/drawing/2014/main" id="{FD542AD6-9725-451D-B004-43247AD6E79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935" name="Rectangle: Rounded Corners 3934">
            <a:extLst>
              <a:ext uri="{FF2B5EF4-FFF2-40B4-BE49-F238E27FC236}">
                <a16:creationId xmlns:a16="http://schemas.microsoft.com/office/drawing/2014/main" id="{4195113E-D3A4-4A32-A32F-BCA93081CD1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138</xdr:row>
      <xdr:rowOff>79367</xdr:rowOff>
    </xdr:from>
    <xdr:to>
      <xdr:col>0</xdr:col>
      <xdr:colOff>8039074</xdr:colOff>
      <xdr:row>138</xdr:row>
      <xdr:rowOff>527410</xdr:rowOff>
    </xdr:to>
    <xdr:grpSp>
      <xdr:nvGrpSpPr>
        <xdr:cNvPr id="3959" name="Group 3958">
          <a:extLst>
            <a:ext uri="{FF2B5EF4-FFF2-40B4-BE49-F238E27FC236}">
              <a16:creationId xmlns:a16="http://schemas.microsoft.com/office/drawing/2014/main" id="{692EA1E7-AC09-4B91-81CA-3B04A6841BB5}"/>
            </a:ext>
          </a:extLst>
        </xdr:cNvPr>
        <xdr:cNvGrpSpPr/>
      </xdr:nvGrpSpPr>
      <xdr:grpSpPr>
        <a:xfrm>
          <a:off x="10947692126" y="73952336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960" name="Group 3959">
            <a:extLst>
              <a:ext uri="{FF2B5EF4-FFF2-40B4-BE49-F238E27FC236}">
                <a16:creationId xmlns:a16="http://schemas.microsoft.com/office/drawing/2014/main" id="{B8195FFE-5615-4401-A622-B00BC63AB33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962" name="Group 3961">
              <a:extLst>
                <a:ext uri="{FF2B5EF4-FFF2-40B4-BE49-F238E27FC236}">
                  <a16:creationId xmlns:a16="http://schemas.microsoft.com/office/drawing/2014/main" id="{D4599865-266F-4BE3-AD8B-FABAB5B5BB0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964" name="Group 3963">
                <a:extLst>
                  <a:ext uri="{FF2B5EF4-FFF2-40B4-BE49-F238E27FC236}">
                    <a16:creationId xmlns:a16="http://schemas.microsoft.com/office/drawing/2014/main" id="{0F647CBD-35E2-46D3-ABD6-68315A82680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968" name="Group 3967">
                  <a:extLst>
                    <a:ext uri="{FF2B5EF4-FFF2-40B4-BE49-F238E27FC236}">
                      <a16:creationId xmlns:a16="http://schemas.microsoft.com/office/drawing/2014/main" id="{931B39AB-10BC-4319-A058-2F3A79EFB49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970" name="Rectangle: Rounded Corners 3969">
                    <a:extLst>
                      <a:ext uri="{FF2B5EF4-FFF2-40B4-BE49-F238E27FC236}">
                        <a16:creationId xmlns:a16="http://schemas.microsoft.com/office/drawing/2014/main" id="{AE25D9FE-28D2-4DB5-969D-77D9D6021EA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971" name="Group 3970">
                    <a:extLst>
                      <a:ext uri="{FF2B5EF4-FFF2-40B4-BE49-F238E27FC236}">
                        <a16:creationId xmlns:a16="http://schemas.microsoft.com/office/drawing/2014/main" id="{80A6CE22-6500-40A9-A782-3B0121BD7612}"/>
                      </a:ext>
                    </a:extLst>
                  </xdr:cNvPr>
                  <xdr:cNvGrpSpPr/>
                </xdr:nvGrpSpPr>
                <xdr:grpSpPr>
                  <a:xfrm>
                    <a:off x="11022748708" y="809933"/>
                    <a:ext cx="1826220" cy="352109"/>
                    <a:chOff x="11022748708" y="787708"/>
                    <a:chExt cx="1826220" cy="352109"/>
                  </a:xfrm>
                </xdr:grpSpPr>
                <xdr:sp macro="" textlink="Data!F130">
                  <xdr:nvSpPr>
                    <xdr:cNvPr id="3981" name="Rectangle: Rounded Corners 3980">
                      <a:extLst>
                        <a:ext uri="{FF2B5EF4-FFF2-40B4-BE49-F238E27FC236}">
                          <a16:creationId xmlns:a16="http://schemas.microsoft.com/office/drawing/2014/main" id="{4C6A1074-6F61-40AE-96BB-DE72A00C52E0}"/>
                        </a:ext>
                      </a:extLst>
                    </xdr:cNvPr>
                    <xdr:cNvSpPr/>
                  </xdr:nvSpPr>
                  <xdr:spPr>
                    <a:xfrm>
                      <a:off x="11022748708" y="873117"/>
                      <a:ext cx="101094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708856-7D92-4DA2-9B7E-11352027B97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9,700,000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82" name="Rectangle: Rounded Corners 3981">
                      <a:extLst>
                        <a:ext uri="{FF2B5EF4-FFF2-40B4-BE49-F238E27FC236}">
                          <a16:creationId xmlns:a16="http://schemas.microsoft.com/office/drawing/2014/main" id="{588AB98F-3E40-437B-B68A-D2CA15D2DB0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0">
                  <xdr:nvSpPr>
                    <xdr:cNvPr id="3983" name="Rectangle: Rounded Corners 3982">
                      <a:extLst>
                        <a:ext uri="{FF2B5EF4-FFF2-40B4-BE49-F238E27FC236}">
                          <a16:creationId xmlns:a16="http://schemas.microsoft.com/office/drawing/2014/main" id="{E71077DB-A093-4407-8330-31CE8986D279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807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A5D86E9-9C31-4AE1-907C-E09FFC88F7C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513-404A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84" name="Rectangle: Rounded Corners 3983">
                      <a:extLst>
                        <a:ext uri="{FF2B5EF4-FFF2-40B4-BE49-F238E27FC236}">
                          <a16:creationId xmlns:a16="http://schemas.microsoft.com/office/drawing/2014/main" id="{20F24B21-82A8-433F-BCB5-9AA54AE33CE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0">
                <xdr:nvSpPr>
                  <xdr:cNvPr id="3972" name="Rectangle: Rounded Corners 3971">
                    <a:extLst>
                      <a:ext uri="{FF2B5EF4-FFF2-40B4-BE49-F238E27FC236}">
                        <a16:creationId xmlns:a16="http://schemas.microsoft.com/office/drawing/2014/main" id="{BF68E630-F986-46DE-9647-D47035F3C5C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C38DAFE-61A0-4652-B834-FBD5C7D9FE4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0/8 میلیمتر دقت 0.01 (میتوتویو دو پراب اضافه)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973" name="Group 3972">
                    <a:extLst>
                      <a:ext uri="{FF2B5EF4-FFF2-40B4-BE49-F238E27FC236}">
                        <a16:creationId xmlns:a16="http://schemas.microsoft.com/office/drawing/2014/main" id="{6A63EAC2-3FBF-4752-B018-D7592A9CADE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30">
                  <xdr:nvSpPr>
                    <xdr:cNvPr id="3978" name="Rectangle: Rounded Corners 3977">
                      <a:extLst>
                        <a:ext uri="{FF2B5EF4-FFF2-40B4-BE49-F238E27FC236}">
                          <a16:creationId xmlns:a16="http://schemas.microsoft.com/office/drawing/2014/main" id="{C51CFA0C-3764-4608-B5FD-14C166A32DC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F31BC8A-BF70-46B9-8198-B9E309AD38BF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3,240,000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0">
                  <xdr:nvSpPr>
                    <xdr:cNvPr id="3979" name="Rectangle: Rounded Corners 3978">
                      <a:extLst>
                        <a:ext uri="{FF2B5EF4-FFF2-40B4-BE49-F238E27FC236}">
                          <a16:creationId xmlns:a16="http://schemas.microsoft.com/office/drawing/2014/main" id="{6E983625-2116-4DC5-A8A9-992B9229163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7E9951B-87E5-4639-B3F1-B8182EE9CD9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2381-08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80" name="Rectangle: Rounded Corners 3979">
                      <a:extLst>
                        <a:ext uri="{FF2B5EF4-FFF2-40B4-BE49-F238E27FC236}">
                          <a16:creationId xmlns:a16="http://schemas.microsoft.com/office/drawing/2014/main" id="{B805B93A-9A9E-4B0B-9D37-1617CFF9F77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3974" name="Group 3973">
                    <a:extLst>
                      <a:ext uri="{FF2B5EF4-FFF2-40B4-BE49-F238E27FC236}">
                        <a16:creationId xmlns:a16="http://schemas.microsoft.com/office/drawing/2014/main" id="{375A1F5B-E27A-409D-A6A6-FE5460F49BA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0">
                  <xdr:nvSpPr>
                    <xdr:cNvPr id="3975" name="Rectangle: Rounded Corners 3974">
                      <a:extLst>
                        <a:ext uri="{FF2B5EF4-FFF2-40B4-BE49-F238E27FC236}">
                          <a16:creationId xmlns:a16="http://schemas.microsoft.com/office/drawing/2014/main" id="{A5FE8E86-83E9-4955-AE7B-7BF4EA5C8F0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F55FC0F-049A-4CD5-AA54-123A79C452B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0">
                  <xdr:nvSpPr>
                    <xdr:cNvPr id="3976" name="Rectangle: Rounded Corners 3975">
                      <a:extLst>
                        <a:ext uri="{FF2B5EF4-FFF2-40B4-BE49-F238E27FC236}">
                          <a16:creationId xmlns:a16="http://schemas.microsoft.com/office/drawing/2014/main" id="{944985C1-A4DB-4D10-A9B3-4ADA2960BE9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B6BD8CA-7F1B-4B43-8315-D44BECA8DF4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977" name="Rectangle: Rounded Corners 3976">
                      <a:extLst>
                        <a:ext uri="{FF2B5EF4-FFF2-40B4-BE49-F238E27FC236}">
                          <a16:creationId xmlns:a16="http://schemas.microsoft.com/office/drawing/2014/main" id="{FCFD74A6-BC3D-450D-9516-FF0A76578E6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969" name="Rectangle: Rounded Corners 3968">
                  <a:extLst>
                    <a:ext uri="{FF2B5EF4-FFF2-40B4-BE49-F238E27FC236}">
                      <a16:creationId xmlns:a16="http://schemas.microsoft.com/office/drawing/2014/main" id="{D8382AFD-2A4D-4135-A3BD-B4E01C4AA6E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965" name="Straight Connector 3964">
                <a:extLst>
                  <a:ext uri="{FF2B5EF4-FFF2-40B4-BE49-F238E27FC236}">
                    <a16:creationId xmlns:a16="http://schemas.microsoft.com/office/drawing/2014/main" id="{67417D6B-7827-4DBD-8E42-8095E0BBCE9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66" name="Straight Connector 3965">
                <a:extLst>
                  <a:ext uri="{FF2B5EF4-FFF2-40B4-BE49-F238E27FC236}">
                    <a16:creationId xmlns:a16="http://schemas.microsoft.com/office/drawing/2014/main" id="{9B31843A-2043-4D41-97AB-14EA159FDF4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67" name="Straight Connector 3966">
                <a:extLst>
                  <a:ext uri="{FF2B5EF4-FFF2-40B4-BE49-F238E27FC236}">
                    <a16:creationId xmlns:a16="http://schemas.microsoft.com/office/drawing/2014/main" id="{D4B7DD4A-AE45-47F2-B830-282A4D2B10E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63" name="Rectangle: Rounded Corners 3962">
              <a:extLst>
                <a:ext uri="{FF2B5EF4-FFF2-40B4-BE49-F238E27FC236}">
                  <a16:creationId xmlns:a16="http://schemas.microsoft.com/office/drawing/2014/main" id="{F594DAD9-0FDA-4A03-B18B-504DB55A510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961" name="Rectangle: Rounded Corners 3960">
            <a:extLst>
              <a:ext uri="{FF2B5EF4-FFF2-40B4-BE49-F238E27FC236}">
                <a16:creationId xmlns:a16="http://schemas.microsoft.com/office/drawing/2014/main" id="{268EBC94-A92C-497A-A17C-E02053F1472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139</xdr:row>
      <xdr:rowOff>79367</xdr:rowOff>
    </xdr:from>
    <xdr:to>
      <xdr:col>0</xdr:col>
      <xdr:colOff>8039074</xdr:colOff>
      <xdr:row>139</xdr:row>
      <xdr:rowOff>527410</xdr:rowOff>
    </xdr:to>
    <xdr:grpSp>
      <xdr:nvGrpSpPr>
        <xdr:cNvPr id="3985" name="Group 3984">
          <a:extLst>
            <a:ext uri="{FF2B5EF4-FFF2-40B4-BE49-F238E27FC236}">
              <a16:creationId xmlns:a16="http://schemas.microsoft.com/office/drawing/2014/main" id="{20796C95-4C96-48C7-AC64-3D958C933DDF}"/>
            </a:ext>
          </a:extLst>
        </xdr:cNvPr>
        <xdr:cNvGrpSpPr/>
      </xdr:nvGrpSpPr>
      <xdr:grpSpPr>
        <a:xfrm>
          <a:off x="10947692126" y="74491598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986" name="Group 3985">
            <a:extLst>
              <a:ext uri="{FF2B5EF4-FFF2-40B4-BE49-F238E27FC236}">
                <a16:creationId xmlns:a16="http://schemas.microsoft.com/office/drawing/2014/main" id="{403C76DB-62AC-4295-8133-E8B393576A7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988" name="Group 3987">
              <a:extLst>
                <a:ext uri="{FF2B5EF4-FFF2-40B4-BE49-F238E27FC236}">
                  <a16:creationId xmlns:a16="http://schemas.microsoft.com/office/drawing/2014/main" id="{A95BFAEF-DDF5-4225-AC0A-2C7C81AAD0B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3990" name="Group 3989">
                <a:extLst>
                  <a:ext uri="{FF2B5EF4-FFF2-40B4-BE49-F238E27FC236}">
                    <a16:creationId xmlns:a16="http://schemas.microsoft.com/office/drawing/2014/main" id="{5FF372ED-492E-4DFB-9486-210DE134DB5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3994" name="Group 3993">
                  <a:extLst>
                    <a:ext uri="{FF2B5EF4-FFF2-40B4-BE49-F238E27FC236}">
                      <a16:creationId xmlns:a16="http://schemas.microsoft.com/office/drawing/2014/main" id="{AEE5C034-D411-4755-AAC2-565AFF94AA6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3996" name="Rectangle: Rounded Corners 3995">
                    <a:extLst>
                      <a:ext uri="{FF2B5EF4-FFF2-40B4-BE49-F238E27FC236}">
                        <a16:creationId xmlns:a16="http://schemas.microsoft.com/office/drawing/2014/main" id="{BD473B62-06D2-4B70-9D3F-5ECB9182E43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3997" name="Group 3996">
                    <a:extLst>
                      <a:ext uri="{FF2B5EF4-FFF2-40B4-BE49-F238E27FC236}">
                        <a16:creationId xmlns:a16="http://schemas.microsoft.com/office/drawing/2014/main" id="{25200C1A-B4DC-4096-A837-73B2E01D665E}"/>
                      </a:ext>
                    </a:extLst>
                  </xdr:cNvPr>
                  <xdr:cNvGrpSpPr/>
                </xdr:nvGrpSpPr>
                <xdr:grpSpPr>
                  <a:xfrm>
                    <a:off x="11022740555" y="809933"/>
                    <a:ext cx="1828358" cy="352109"/>
                    <a:chOff x="11022740555" y="787708"/>
                    <a:chExt cx="1828358" cy="352109"/>
                  </a:xfrm>
                </xdr:grpSpPr>
                <xdr:sp macro="" textlink="Data!F131">
                  <xdr:nvSpPr>
                    <xdr:cNvPr id="4007" name="Rectangle: Rounded Corners 4006">
                      <a:extLst>
                        <a:ext uri="{FF2B5EF4-FFF2-40B4-BE49-F238E27FC236}">
                          <a16:creationId xmlns:a16="http://schemas.microsoft.com/office/drawing/2014/main" id="{384B93E1-CEA5-42CD-9166-B0995E53B8D6}"/>
                        </a:ext>
                      </a:extLst>
                    </xdr:cNvPr>
                    <xdr:cNvSpPr/>
                  </xdr:nvSpPr>
                  <xdr:spPr>
                    <a:xfrm>
                      <a:off x="11022740555" y="873117"/>
                      <a:ext cx="101909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89BD22-2280-45B4-A58F-C48EB1A65BBD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12,920,000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08" name="Rectangle: Rounded Corners 4007">
                      <a:extLst>
                        <a:ext uri="{FF2B5EF4-FFF2-40B4-BE49-F238E27FC236}">
                          <a16:creationId xmlns:a16="http://schemas.microsoft.com/office/drawing/2014/main" id="{2FD0A056-1481-4911-8BB3-E1611F62F45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1">
                  <xdr:nvSpPr>
                    <xdr:cNvPr id="4009" name="Rectangle: Rounded Corners 4008">
                      <a:extLst>
                        <a:ext uri="{FF2B5EF4-FFF2-40B4-BE49-F238E27FC236}">
                          <a16:creationId xmlns:a16="http://schemas.microsoft.com/office/drawing/2014/main" id="{23B72AD1-55CE-4C8C-AE92-3DA5764FD4DD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747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301CDB1-D387-4355-ADCE-C2CA0B24546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513-401E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10" name="Rectangle: Rounded Corners 4009">
                      <a:extLst>
                        <a:ext uri="{FF2B5EF4-FFF2-40B4-BE49-F238E27FC236}">
                          <a16:creationId xmlns:a16="http://schemas.microsoft.com/office/drawing/2014/main" id="{4B4D9667-6AE4-46F0-B548-6DB65348234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1">
                <xdr:nvSpPr>
                  <xdr:cNvPr id="3998" name="Rectangle: Rounded Corners 3997">
                    <a:extLst>
                      <a:ext uri="{FF2B5EF4-FFF2-40B4-BE49-F238E27FC236}">
                        <a16:creationId xmlns:a16="http://schemas.microsoft.com/office/drawing/2014/main" id="{BE96FAFB-AFED-4BA6-99D5-EE1FF76B588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CA8B68F-C991-4D66-99FC-973B4F1BE06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0/14 میلیمتر دقت 0.001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3999" name="Group 3998">
                    <a:extLst>
                      <a:ext uri="{FF2B5EF4-FFF2-40B4-BE49-F238E27FC236}">
                        <a16:creationId xmlns:a16="http://schemas.microsoft.com/office/drawing/2014/main" id="{93575722-9E89-46B7-90BF-649BD39759B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0667" cy="341949"/>
                    <a:chOff x="11023087448" y="797868"/>
                    <a:chExt cx="1710667" cy="341949"/>
                  </a:xfrm>
                </xdr:grpSpPr>
                <xdr:sp macro="" textlink="Data!J131">
                  <xdr:nvSpPr>
                    <xdr:cNvPr id="4004" name="Rectangle: Rounded Corners 4003">
                      <a:extLst>
                        <a:ext uri="{FF2B5EF4-FFF2-40B4-BE49-F238E27FC236}">
                          <a16:creationId xmlns:a16="http://schemas.microsoft.com/office/drawing/2014/main" id="{65EE1936-366C-4D06-A197-CCBCF62A5C7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66BCE38-75F5-4152-BCFF-FABDDF6F806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1">
                  <xdr:nvSpPr>
                    <xdr:cNvPr id="4005" name="Rectangle: Rounded Corners 4004">
                      <a:extLst>
                        <a:ext uri="{FF2B5EF4-FFF2-40B4-BE49-F238E27FC236}">
                          <a16:creationId xmlns:a16="http://schemas.microsoft.com/office/drawing/2014/main" id="{E6107808-BC4E-41DF-8C67-E03472E9898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2535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33842B-9E6B-48F2-A128-F73E872A96D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2381-021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06" name="Rectangle: Rounded Corners 4005">
                      <a:extLst>
                        <a:ext uri="{FF2B5EF4-FFF2-40B4-BE49-F238E27FC236}">
                          <a16:creationId xmlns:a16="http://schemas.microsoft.com/office/drawing/2014/main" id="{2BF160B5-EBF4-4775-85A1-108EDB2B121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000" name="Group 3999">
                    <a:extLst>
                      <a:ext uri="{FF2B5EF4-FFF2-40B4-BE49-F238E27FC236}">
                        <a16:creationId xmlns:a16="http://schemas.microsoft.com/office/drawing/2014/main" id="{0B826499-21E1-42AB-A61F-A88B0D538B6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1">
                  <xdr:nvSpPr>
                    <xdr:cNvPr id="4001" name="Rectangle: Rounded Corners 4000">
                      <a:extLst>
                        <a:ext uri="{FF2B5EF4-FFF2-40B4-BE49-F238E27FC236}">
                          <a16:creationId xmlns:a16="http://schemas.microsoft.com/office/drawing/2014/main" id="{526D2DF5-8007-4505-8B04-29F25D1CBF1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CE7D8F-C7FD-43A5-9120-86AD0EFBAEA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1">
                  <xdr:nvSpPr>
                    <xdr:cNvPr id="4002" name="Rectangle: Rounded Corners 4001">
                      <a:extLst>
                        <a:ext uri="{FF2B5EF4-FFF2-40B4-BE49-F238E27FC236}">
                          <a16:creationId xmlns:a16="http://schemas.microsoft.com/office/drawing/2014/main" id="{21267D3E-EF3C-42FB-AAC1-EBA01442D1A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F9180CC-BB14-497E-A0C3-337AAE2811D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03" name="Rectangle: Rounded Corners 4002">
                      <a:extLst>
                        <a:ext uri="{FF2B5EF4-FFF2-40B4-BE49-F238E27FC236}">
                          <a16:creationId xmlns:a16="http://schemas.microsoft.com/office/drawing/2014/main" id="{767F8FC2-83F3-4368-ADB2-5052E47350D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3995" name="Rectangle: Rounded Corners 3994">
                  <a:extLst>
                    <a:ext uri="{FF2B5EF4-FFF2-40B4-BE49-F238E27FC236}">
                      <a16:creationId xmlns:a16="http://schemas.microsoft.com/office/drawing/2014/main" id="{F4B22E4F-0FCB-45D6-9F7F-2A4C31373D1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3991" name="Straight Connector 3990">
                <a:extLst>
                  <a:ext uri="{FF2B5EF4-FFF2-40B4-BE49-F238E27FC236}">
                    <a16:creationId xmlns:a16="http://schemas.microsoft.com/office/drawing/2014/main" id="{A033FD28-F0B5-4DDC-B427-6D9DFB82B1D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92" name="Straight Connector 3991">
                <a:extLst>
                  <a:ext uri="{FF2B5EF4-FFF2-40B4-BE49-F238E27FC236}">
                    <a16:creationId xmlns:a16="http://schemas.microsoft.com/office/drawing/2014/main" id="{5FAA998D-6B2F-4D36-8BDB-981C38586D3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93" name="Straight Connector 3992">
                <a:extLst>
                  <a:ext uri="{FF2B5EF4-FFF2-40B4-BE49-F238E27FC236}">
                    <a16:creationId xmlns:a16="http://schemas.microsoft.com/office/drawing/2014/main" id="{06B695D7-49E9-42FA-8A30-83EA01EC32E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89" name="Rectangle: Rounded Corners 3988">
              <a:extLst>
                <a:ext uri="{FF2B5EF4-FFF2-40B4-BE49-F238E27FC236}">
                  <a16:creationId xmlns:a16="http://schemas.microsoft.com/office/drawing/2014/main" id="{A331EF81-9E9C-4D5B-8EF9-AB51FBA6593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987" name="Rectangle: Rounded Corners 3986">
            <a:extLst>
              <a:ext uri="{FF2B5EF4-FFF2-40B4-BE49-F238E27FC236}">
                <a16:creationId xmlns:a16="http://schemas.microsoft.com/office/drawing/2014/main" id="{EA60E65A-8C89-46EF-AD4A-96796DBEBFB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140</xdr:row>
      <xdr:rowOff>79367</xdr:rowOff>
    </xdr:from>
    <xdr:to>
      <xdr:col>0</xdr:col>
      <xdr:colOff>8041143</xdr:colOff>
      <xdr:row>140</xdr:row>
      <xdr:rowOff>527410</xdr:rowOff>
    </xdr:to>
    <xdr:grpSp>
      <xdr:nvGrpSpPr>
        <xdr:cNvPr id="4011" name="Group 4010">
          <a:extLst>
            <a:ext uri="{FF2B5EF4-FFF2-40B4-BE49-F238E27FC236}">
              <a16:creationId xmlns:a16="http://schemas.microsoft.com/office/drawing/2014/main" id="{137A4FA6-97D9-4D00-B26B-687EC3B1E704}"/>
            </a:ext>
          </a:extLst>
        </xdr:cNvPr>
        <xdr:cNvGrpSpPr/>
      </xdr:nvGrpSpPr>
      <xdr:grpSpPr>
        <a:xfrm>
          <a:off x="10947690057" y="750308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012" name="Group 4011">
            <a:extLst>
              <a:ext uri="{FF2B5EF4-FFF2-40B4-BE49-F238E27FC236}">
                <a16:creationId xmlns:a16="http://schemas.microsoft.com/office/drawing/2014/main" id="{2FA890A3-107E-4CE0-93D6-3E5FE731DC9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014" name="Group 4013">
              <a:extLst>
                <a:ext uri="{FF2B5EF4-FFF2-40B4-BE49-F238E27FC236}">
                  <a16:creationId xmlns:a16="http://schemas.microsoft.com/office/drawing/2014/main" id="{4D2869B8-C2B1-4075-81D1-932A34ADEF8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016" name="Group 4015">
                <a:extLst>
                  <a:ext uri="{FF2B5EF4-FFF2-40B4-BE49-F238E27FC236}">
                    <a16:creationId xmlns:a16="http://schemas.microsoft.com/office/drawing/2014/main" id="{531452D3-3F8D-4E3F-8443-D99E4760B77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020" name="Group 4019">
                  <a:extLst>
                    <a:ext uri="{FF2B5EF4-FFF2-40B4-BE49-F238E27FC236}">
                      <a16:creationId xmlns:a16="http://schemas.microsoft.com/office/drawing/2014/main" id="{A441063C-4396-4156-B85A-B9BB538565B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022" name="Rectangle: Rounded Corners 4021">
                    <a:extLst>
                      <a:ext uri="{FF2B5EF4-FFF2-40B4-BE49-F238E27FC236}">
                        <a16:creationId xmlns:a16="http://schemas.microsoft.com/office/drawing/2014/main" id="{DD8E55C2-8A87-40A6-A407-0783236A5AC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023" name="Group 4022">
                    <a:extLst>
                      <a:ext uri="{FF2B5EF4-FFF2-40B4-BE49-F238E27FC236}">
                        <a16:creationId xmlns:a16="http://schemas.microsoft.com/office/drawing/2014/main" id="{83DDA4CC-3C64-40BE-A3A8-F3CAA75ABD0F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825748" cy="352109"/>
                    <a:chOff x="11022741747" y="787708"/>
                    <a:chExt cx="1825748" cy="352109"/>
                  </a:xfrm>
                </xdr:grpSpPr>
                <xdr:sp macro="" textlink="Data!F132">
                  <xdr:nvSpPr>
                    <xdr:cNvPr id="4033" name="Rectangle: Rounded Corners 4032">
                      <a:extLst>
                        <a:ext uri="{FF2B5EF4-FFF2-40B4-BE49-F238E27FC236}">
                          <a16:creationId xmlns:a16="http://schemas.microsoft.com/office/drawing/2014/main" id="{616DD317-316F-4A73-9FA9-89C9FB54C5F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4A8C3C-3127-461A-88EA-4C481F60DC0A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12,810,000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34" name="Rectangle: Rounded Corners 4033">
                      <a:extLst>
                        <a:ext uri="{FF2B5EF4-FFF2-40B4-BE49-F238E27FC236}">
                          <a16:creationId xmlns:a16="http://schemas.microsoft.com/office/drawing/2014/main" id="{F5DF0F97-8466-4FF3-B77D-000D0580DCD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2">
                  <xdr:nvSpPr>
                    <xdr:cNvPr id="4035" name="Rectangle: Rounded Corners 4034">
                      <a:extLst>
                        <a:ext uri="{FF2B5EF4-FFF2-40B4-BE49-F238E27FC236}">
                          <a16:creationId xmlns:a16="http://schemas.microsoft.com/office/drawing/2014/main" id="{B254555D-D75D-4257-AB61-5B86ECD03A9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36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57D526-9CE5-4BF1-A6D0-0F8BC6F1BC6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513-415A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36" name="Rectangle: Rounded Corners 4035">
                      <a:extLst>
                        <a:ext uri="{FF2B5EF4-FFF2-40B4-BE49-F238E27FC236}">
                          <a16:creationId xmlns:a16="http://schemas.microsoft.com/office/drawing/2014/main" id="{4CEEB1B4-2052-4989-A06E-404741C3845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2">
                <xdr:nvSpPr>
                  <xdr:cNvPr id="4024" name="Rectangle: Rounded Corners 4023">
                    <a:extLst>
                      <a:ext uri="{FF2B5EF4-FFF2-40B4-BE49-F238E27FC236}">
                        <a16:creationId xmlns:a16="http://schemas.microsoft.com/office/drawing/2014/main" id="{DBAA1E35-19F1-4DC0-810E-7F3BE885724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79ED056-B4EB-4366-914C-EACA9332E1F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1 میلیمتر دقت 0.01 (پراب بلند)(دو پراب اضافه)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025" name="Group 4024">
                    <a:extLst>
                      <a:ext uri="{FF2B5EF4-FFF2-40B4-BE49-F238E27FC236}">
                        <a16:creationId xmlns:a16="http://schemas.microsoft.com/office/drawing/2014/main" id="{3F472FE8-56A9-4C01-B877-9C259972A95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32">
                  <xdr:nvSpPr>
                    <xdr:cNvPr id="4030" name="Rectangle: Rounded Corners 4029">
                      <a:extLst>
                        <a:ext uri="{FF2B5EF4-FFF2-40B4-BE49-F238E27FC236}">
                          <a16:creationId xmlns:a16="http://schemas.microsoft.com/office/drawing/2014/main" id="{34B7813E-6214-42AC-8D2B-D04104392AE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FF78E61-F4A3-45CB-8240-12674A9B77D7}" type="TxLink">
                        <a:rPr lang="en-US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2">
                  <xdr:nvSpPr>
                    <xdr:cNvPr id="4031" name="Rectangle: Rounded Corners 4030">
                      <a:extLst>
                        <a:ext uri="{FF2B5EF4-FFF2-40B4-BE49-F238E27FC236}">
                          <a16:creationId xmlns:a16="http://schemas.microsoft.com/office/drawing/2014/main" id="{031A3901-6351-494B-A353-289148BB252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19DEA23-50FD-429F-AA7B-C0261C261B2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32" name="Rectangle: Rounded Corners 4031">
                      <a:extLst>
                        <a:ext uri="{FF2B5EF4-FFF2-40B4-BE49-F238E27FC236}">
                          <a16:creationId xmlns:a16="http://schemas.microsoft.com/office/drawing/2014/main" id="{24039AD3-C06B-4E95-B28E-ADE6784AD79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026" name="Group 4025">
                    <a:extLst>
                      <a:ext uri="{FF2B5EF4-FFF2-40B4-BE49-F238E27FC236}">
                        <a16:creationId xmlns:a16="http://schemas.microsoft.com/office/drawing/2014/main" id="{1C397091-0FCB-4F01-9718-D48D1FA9CE6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2">
                  <xdr:nvSpPr>
                    <xdr:cNvPr id="4027" name="Rectangle: Rounded Corners 4026">
                      <a:extLst>
                        <a:ext uri="{FF2B5EF4-FFF2-40B4-BE49-F238E27FC236}">
                          <a16:creationId xmlns:a16="http://schemas.microsoft.com/office/drawing/2014/main" id="{5ADC129C-BE23-47EE-A861-B39D5C37A25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D7A4F0C-614F-4CD7-BAA5-46B31A7C2E0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2">
                  <xdr:nvSpPr>
                    <xdr:cNvPr id="4028" name="Rectangle: Rounded Corners 4027">
                      <a:extLst>
                        <a:ext uri="{FF2B5EF4-FFF2-40B4-BE49-F238E27FC236}">
                          <a16:creationId xmlns:a16="http://schemas.microsoft.com/office/drawing/2014/main" id="{CE2B1077-9C2A-4F2E-BA04-F2501094950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D1579B7-F447-4E3E-8DCE-B6453049919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29" name="Rectangle: Rounded Corners 4028">
                      <a:extLst>
                        <a:ext uri="{FF2B5EF4-FFF2-40B4-BE49-F238E27FC236}">
                          <a16:creationId xmlns:a16="http://schemas.microsoft.com/office/drawing/2014/main" id="{28C5F3D1-C671-4905-B7C3-D2CE8426E0C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021" name="Rectangle: Rounded Corners 4020">
                  <a:extLst>
                    <a:ext uri="{FF2B5EF4-FFF2-40B4-BE49-F238E27FC236}">
                      <a16:creationId xmlns:a16="http://schemas.microsoft.com/office/drawing/2014/main" id="{2626EB1E-87E0-421A-A975-E92302A9906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017" name="Straight Connector 4016">
                <a:extLst>
                  <a:ext uri="{FF2B5EF4-FFF2-40B4-BE49-F238E27FC236}">
                    <a16:creationId xmlns:a16="http://schemas.microsoft.com/office/drawing/2014/main" id="{6D1C550D-C3D8-45EC-A4DF-2EA6D67FEF7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18" name="Straight Connector 4017">
                <a:extLst>
                  <a:ext uri="{FF2B5EF4-FFF2-40B4-BE49-F238E27FC236}">
                    <a16:creationId xmlns:a16="http://schemas.microsoft.com/office/drawing/2014/main" id="{543A52FF-3169-478C-A23B-09484821654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19" name="Straight Connector 4018">
                <a:extLst>
                  <a:ext uri="{FF2B5EF4-FFF2-40B4-BE49-F238E27FC236}">
                    <a16:creationId xmlns:a16="http://schemas.microsoft.com/office/drawing/2014/main" id="{B1743CDF-E788-4DC6-BD63-2589C548B4B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15" name="Rectangle: Rounded Corners 4014">
              <a:extLst>
                <a:ext uri="{FF2B5EF4-FFF2-40B4-BE49-F238E27FC236}">
                  <a16:creationId xmlns:a16="http://schemas.microsoft.com/office/drawing/2014/main" id="{1B3F7573-71C0-4E71-960D-A02C941BD2C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013" name="Rectangle: Rounded Corners 4012">
            <a:extLst>
              <a:ext uri="{FF2B5EF4-FFF2-40B4-BE49-F238E27FC236}">
                <a16:creationId xmlns:a16="http://schemas.microsoft.com/office/drawing/2014/main" id="{36502343-F074-4F2F-BAD2-2F91B2842FB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141</xdr:row>
      <xdr:rowOff>79367</xdr:rowOff>
    </xdr:from>
    <xdr:to>
      <xdr:col>0</xdr:col>
      <xdr:colOff>8041143</xdr:colOff>
      <xdr:row>141</xdr:row>
      <xdr:rowOff>527410</xdr:rowOff>
    </xdr:to>
    <xdr:grpSp>
      <xdr:nvGrpSpPr>
        <xdr:cNvPr id="4037" name="Group 4036">
          <a:extLst>
            <a:ext uri="{FF2B5EF4-FFF2-40B4-BE49-F238E27FC236}">
              <a16:creationId xmlns:a16="http://schemas.microsoft.com/office/drawing/2014/main" id="{2527DC2F-4592-4886-80C1-D1EE9E938436}"/>
            </a:ext>
          </a:extLst>
        </xdr:cNvPr>
        <xdr:cNvGrpSpPr/>
      </xdr:nvGrpSpPr>
      <xdr:grpSpPr>
        <a:xfrm>
          <a:off x="10947690057" y="755701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038" name="Group 4037">
            <a:extLst>
              <a:ext uri="{FF2B5EF4-FFF2-40B4-BE49-F238E27FC236}">
                <a16:creationId xmlns:a16="http://schemas.microsoft.com/office/drawing/2014/main" id="{6B3FCADA-35D7-41DF-9A0D-545A2AE00CE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040" name="Group 4039">
              <a:extLst>
                <a:ext uri="{FF2B5EF4-FFF2-40B4-BE49-F238E27FC236}">
                  <a16:creationId xmlns:a16="http://schemas.microsoft.com/office/drawing/2014/main" id="{855AF256-7651-471E-B034-2ADF130CB5C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042" name="Group 4041">
                <a:extLst>
                  <a:ext uri="{FF2B5EF4-FFF2-40B4-BE49-F238E27FC236}">
                    <a16:creationId xmlns:a16="http://schemas.microsoft.com/office/drawing/2014/main" id="{4B51DFA5-5EA9-46B7-8F0B-125B2C8E646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046" name="Group 4045">
                  <a:extLst>
                    <a:ext uri="{FF2B5EF4-FFF2-40B4-BE49-F238E27FC236}">
                      <a16:creationId xmlns:a16="http://schemas.microsoft.com/office/drawing/2014/main" id="{BCC4CB1F-A2AB-4A3A-86B0-6A6AE0F71B5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048" name="Rectangle: Rounded Corners 4047">
                    <a:extLst>
                      <a:ext uri="{FF2B5EF4-FFF2-40B4-BE49-F238E27FC236}">
                        <a16:creationId xmlns:a16="http://schemas.microsoft.com/office/drawing/2014/main" id="{47C54FE2-4CB6-4FDE-BE73-6DB59950C54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049" name="Group 4048">
                    <a:extLst>
                      <a:ext uri="{FF2B5EF4-FFF2-40B4-BE49-F238E27FC236}">
                        <a16:creationId xmlns:a16="http://schemas.microsoft.com/office/drawing/2014/main" id="{5F792704-833F-487B-8C9F-EC0715F3E26A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825748" cy="352109"/>
                    <a:chOff x="11022749898" y="787708"/>
                    <a:chExt cx="1825748" cy="352109"/>
                  </a:xfrm>
                </xdr:grpSpPr>
                <xdr:sp macro="" textlink="Data!F133">
                  <xdr:nvSpPr>
                    <xdr:cNvPr id="4059" name="Rectangle: Rounded Corners 4058">
                      <a:extLst>
                        <a:ext uri="{FF2B5EF4-FFF2-40B4-BE49-F238E27FC236}">
                          <a16:creationId xmlns:a16="http://schemas.microsoft.com/office/drawing/2014/main" id="{BE7754D9-87B5-4242-89C6-F82BAEA573A0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06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D9A1C9B-63BA-49D3-90A9-CFE6C8E6A10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12,750,000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60" name="Rectangle: Rounded Corners 4059">
                      <a:extLst>
                        <a:ext uri="{FF2B5EF4-FFF2-40B4-BE49-F238E27FC236}">
                          <a16:creationId xmlns:a16="http://schemas.microsoft.com/office/drawing/2014/main" id="{01F18B9B-D889-4D95-8455-361E0AA4725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3">
                  <xdr:nvSpPr>
                    <xdr:cNvPr id="4061" name="Rectangle: Rounded Corners 4060">
                      <a:extLst>
                        <a:ext uri="{FF2B5EF4-FFF2-40B4-BE49-F238E27FC236}">
                          <a16:creationId xmlns:a16="http://schemas.microsoft.com/office/drawing/2014/main" id="{A4AE01FE-C359-4736-8645-A0C8ED66BD6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8151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2D4613-258B-40BB-BB3C-8E5EE40BF45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513-414E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62" name="Rectangle: Rounded Corners 4061">
                      <a:extLst>
                        <a:ext uri="{FF2B5EF4-FFF2-40B4-BE49-F238E27FC236}">
                          <a16:creationId xmlns:a16="http://schemas.microsoft.com/office/drawing/2014/main" id="{76F38677-612A-4A0A-9716-F9B1030B4A6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3">
                <xdr:nvSpPr>
                  <xdr:cNvPr id="4050" name="Rectangle: Rounded Corners 4049">
                    <a:extLst>
                      <a:ext uri="{FF2B5EF4-FFF2-40B4-BE49-F238E27FC236}">
                        <a16:creationId xmlns:a16="http://schemas.microsoft.com/office/drawing/2014/main" id="{FFA0C6A7-D932-47CB-A7D6-39698328A6C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0B29394-F09F-4840-B2A9-0D61F05D548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0/5 میلیمتر دقت 0.01 (پراب بلند)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051" name="Group 4050">
                    <a:extLst>
                      <a:ext uri="{FF2B5EF4-FFF2-40B4-BE49-F238E27FC236}">
                        <a16:creationId xmlns:a16="http://schemas.microsoft.com/office/drawing/2014/main" id="{165641C6-F7B9-425A-97B5-F60E3AA47D0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33">
                  <xdr:nvSpPr>
                    <xdr:cNvPr id="4056" name="Rectangle: Rounded Corners 4055">
                      <a:extLst>
                        <a:ext uri="{FF2B5EF4-FFF2-40B4-BE49-F238E27FC236}">
                          <a16:creationId xmlns:a16="http://schemas.microsoft.com/office/drawing/2014/main" id="{1B99A88B-780C-403B-BE60-A768A798C56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156F5C7-7E50-4AAD-9706-01DB784C1AC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3">
                  <xdr:nvSpPr>
                    <xdr:cNvPr id="4057" name="Rectangle: Rounded Corners 4056">
                      <a:extLst>
                        <a:ext uri="{FF2B5EF4-FFF2-40B4-BE49-F238E27FC236}">
                          <a16:creationId xmlns:a16="http://schemas.microsoft.com/office/drawing/2014/main" id="{CA3F5293-1D86-483A-B737-7930CEA09732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D0BD49-3073-4243-95EA-FCB4FFCE1B1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58" name="Rectangle: Rounded Corners 4057">
                      <a:extLst>
                        <a:ext uri="{FF2B5EF4-FFF2-40B4-BE49-F238E27FC236}">
                          <a16:creationId xmlns:a16="http://schemas.microsoft.com/office/drawing/2014/main" id="{07A9B495-4D68-4B83-854C-3C8C9376713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052" name="Group 4051">
                    <a:extLst>
                      <a:ext uri="{FF2B5EF4-FFF2-40B4-BE49-F238E27FC236}">
                        <a16:creationId xmlns:a16="http://schemas.microsoft.com/office/drawing/2014/main" id="{1E797DF6-DF96-4730-B013-FCE615E32F3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3">
                  <xdr:nvSpPr>
                    <xdr:cNvPr id="4053" name="Rectangle: Rounded Corners 4052">
                      <a:extLst>
                        <a:ext uri="{FF2B5EF4-FFF2-40B4-BE49-F238E27FC236}">
                          <a16:creationId xmlns:a16="http://schemas.microsoft.com/office/drawing/2014/main" id="{642436E6-AB1C-4EFA-BF4B-98984974345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B00158-E811-4B2C-A4FC-0F5352ABB63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3">
                  <xdr:nvSpPr>
                    <xdr:cNvPr id="4054" name="Rectangle: Rounded Corners 4053">
                      <a:extLst>
                        <a:ext uri="{FF2B5EF4-FFF2-40B4-BE49-F238E27FC236}">
                          <a16:creationId xmlns:a16="http://schemas.microsoft.com/office/drawing/2014/main" id="{1C562EE7-FB16-4672-A74B-4829771B71A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7B46A01-0C97-40FF-8BA3-DB903787713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55" name="Rectangle: Rounded Corners 4054">
                      <a:extLst>
                        <a:ext uri="{FF2B5EF4-FFF2-40B4-BE49-F238E27FC236}">
                          <a16:creationId xmlns:a16="http://schemas.microsoft.com/office/drawing/2014/main" id="{D7C81F5A-A2D4-4867-8F47-A475719C7D6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047" name="Rectangle: Rounded Corners 4046">
                  <a:extLst>
                    <a:ext uri="{FF2B5EF4-FFF2-40B4-BE49-F238E27FC236}">
                      <a16:creationId xmlns:a16="http://schemas.microsoft.com/office/drawing/2014/main" id="{8F046C9F-06C0-4744-8DA8-662F62D37F3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043" name="Straight Connector 4042">
                <a:extLst>
                  <a:ext uri="{FF2B5EF4-FFF2-40B4-BE49-F238E27FC236}">
                    <a16:creationId xmlns:a16="http://schemas.microsoft.com/office/drawing/2014/main" id="{314F6AF0-C230-4FBA-945D-BF85BFA11F5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44" name="Straight Connector 4043">
                <a:extLst>
                  <a:ext uri="{FF2B5EF4-FFF2-40B4-BE49-F238E27FC236}">
                    <a16:creationId xmlns:a16="http://schemas.microsoft.com/office/drawing/2014/main" id="{AEE894B8-C691-4556-99C9-1E8A0A8834B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45" name="Straight Connector 4044">
                <a:extLst>
                  <a:ext uri="{FF2B5EF4-FFF2-40B4-BE49-F238E27FC236}">
                    <a16:creationId xmlns:a16="http://schemas.microsoft.com/office/drawing/2014/main" id="{A86D4B62-5D37-4629-A24E-D31ACB809D1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41" name="Rectangle: Rounded Corners 4040">
              <a:extLst>
                <a:ext uri="{FF2B5EF4-FFF2-40B4-BE49-F238E27FC236}">
                  <a16:creationId xmlns:a16="http://schemas.microsoft.com/office/drawing/2014/main" id="{77F214D2-F1D5-4650-9DF3-7D245EC8781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039" name="Rectangle: Rounded Corners 4038">
            <a:extLst>
              <a:ext uri="{FF2B5EF4-FFF2-40B4-BE49-F238E27FC236}">
                <a16:creationId xmlns:a16="http://schemas.microsoft.com/office/drawing/2014/main" id="{9D22770B-E35D-417A-987A-A9EB1184E76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142</xdr:row>
      <xdr:rowOff>79367</xdr:rowOff>
    </xdr:from>
    <xdr:to>
      <xdr:col>0</xdr:col>
      <xdr:colOff>8041143</xdr:colOff>
      <xdr:row>142</xdr:row>
      <xdr:rowOff>527410</xdr:rowOff>
    </xdr:to>
    <xdr:grpSp>
      <xdr:nvGrpSpPr>
        <xdr:cNvPr id="4063" name="Group 4062">
          <a:extLst>
            <a:ext uri="{FF2B5EF4-FFF2-40B4-BE49-F238E27FC236}">
              <a16:creationId xmlns:a16="http://schemas.microsoft.com/office/drawing/2014/main" id="{40FF9DEA-C0B8-440E-A571-1390D0AC7379}"/>
            </a:ext>
          </a:extLst>
        </xdr:cNvPr>
        <xdr:cNvGrpSpPr/>
      </xdr:nvGrpSpPr>
      <xdr:grpSpPr>
        <a:xfrm>
          <a:off x="10947690057" y="761093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064" name="Group 4063">
            <a:extLst>
              <a:ext uri="{FF2B5EF4-FFF2-40B4-BE49-F238E27FC236}">
                <a16:creationId xmlns:a16="http://schemas.microsoft.com/office/drawing/2014/main" id="{88868975-4D7C-4D12-BA34-635BF89B410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066" name="Group 4065">
              <a:extLst>
                <a:ext uri="{FF2B5EF4-FFF2-40B4-BE49-F238E27FC236}">
                  <a16:creationId xmlns:a16="http://schemas.microsoft.com/office/drawing/2014/main" id="{1A1B6A29-524B-4265-BF93-D7914B1EA52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068" name="Group 4067">
                <a:extLst>
                  <a:ext uri="{FF2B5EF4-FFF2-40B4-BE49-F238E27FC236}">
                    <a16:creationId xmlns:a16="http://schemas.microsoft.com/office/drawing/2014/main" id="{E83110CD-C39E-4DA9-A7C1-48ED5B14ED3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072" name="Group 4071">
                  <a:extLst>
                    <a:ext uri="{FF2B5EF4-FFF2-40B4-BE49-F238E27FC236}">
                      <a16:creationId xmlns:a16="http://schemas.microsoft.com/office/drawing/2014/main" id="{0876C2AF-9B8E-41B0-9C1F-487DADF76C0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074" name="Rectangle: Rounded Corners 4073">
                    <a:extLst>
                      <a:ext uri="{FF2B5EF4-FFF2-40B4-BE49-F238E27FC236}">
                        <a16:creationId xmlns:a16="http://schemas.microsoft.com/office/drawing/2014/main" id="{CBDCAE3F-C825-4809-A300-F91F530674D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075" name="Group 4074">
                    <a:extLst>
                      <a:ext uri="{FF2B5EF4-FFF2-40B4-BE49-F238E27FC236}">
                        <a16:creationId xmlns:a16="http://schemas.microsoft.com/office/drawing/2014/main" id="{A364B9D8-0879-4CDE-B84E-6253B9D09001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817597" cy="352109"/>
                    <a:chOff x="11022758049" y="787708"/>
                    <a:chExt cx="1817597" cy="352109"/>
                  </a:xfrm>
                </xdr:grpSpPr>
                <xdr:sp macro="" textlink="Data!F134">
                  <xdr:nvSpPr>
                    <xdr:cNvPr id="4085" name="Rectangle: Rounded Corners 4084">
                      <a:extLst>
                        <a:ext uri="{FF2B5EF4-FFF2-40B4-BE49-F238E27FC236}">
                          <a16:creationId xmlns:a16="http://schemas.microsoft.com/office/drawing/2014/main" id="{63D947CB-9BC7-4DB2-96D5-4A03021AAE73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23AC5B-FAF5-4CF4-AEB9-ACB3A361A458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9,980,000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86" name="Rectangle: Rounded Corners 4085">
                      <a:extLst>
                        <a:ext uri="{FF2B5EF4-FFF2-40B4-BE49-F238E27FC236}">
                          <a16:creationId xmlns:a16="http://schemas.microsoft.com/office/drawing/2014/main" id="{FFBDD3F3-BE87-41E8-85C4-3A6D4686133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4">
                  <xdr:nvSpPr>
                    <xdr:cNvPr id="4087" name="Rectangle: Rounded Corners 4086">
                      <a:extLst>
                        <a:ext uri="{FF2B5EF4-FFF2-40B4-BE49-F238E27FC236}">
                          <a16:creationId xmlns:a16="http://schemas.microsoft.com/office/drawing/2014/main" id="{84B24513-7831-4151-9B52-880FCA4D0043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8151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D5BD647-078D-4296-ACC8-AEAB65D40E7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513-405A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88" name="Rectangle: Rounded Corners 4087">
                      <a:extLst>
                        <a:ext uri="{FF2B5EF4-FFF2-40B4-BE49-F238E27FC236}">
                          <a16:creationId xmlns:a16="http://schemas.microsoft.com/office/drawing/2014/main" id="{03F41B5A-38F2-47E4-B3FC-4ED32B720B5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4">
                <xdr:nvSpPr>
                  <xdr:cNvPr id="4076" name="Rectangle: Rounded Corners 4075">
                    <a:extLst>
                      <a:ext uri="{FF2B5EF4-FFF2-40B4-BE49-F238E27FC236}">
                        <a16:creationId xmlns:a16="http://schemas.microsoft.com/office/drawing/2014/main" id="{D44B321C-4CF1-4C22-9047-C643C0D5C68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3825C28-1041-4CCE-BC26-D2E02C6C44E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0/2 میلیمتر دقت 0/002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077" name="Group 4076">
                    <a:extLst>
                      <a:ext uri="{FF2B5EF4-FFF2-40B4-BE49-F238E27FC236}">
                        <a16:creationId xmlns:a16="http://schemas.microsoft.com/office/drawing/2014/main" id="{C860AC52-FD76-445A-9F1E-9F179751053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34">
                  <xdr:nvSpPr>
                    <xdr:cNvPr id="4082" name="Rectangle: Rounded Corners 4081">
                      <a:extLst>
                        <a:ext uri="{FF2B5EF4-FFF2-40B4-BE49-F238E27FC236}">
                          <a16:creationId xmlns:a16="http://schemas.microsoft.com/office/drawing/2014/main" id="{95EF7069-70A2-4671-AB05-E6D27CB972D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3A751D-EECA-482A-A55D-C43666B0903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5,630,000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4">
                  <xdr:nvSpPr>
                    <xdr:cNvPr id="4083" name="Rectangle: Rounded Corners 4082">
                      <a:extLst>
                        <a:ext uri="{FF2B5EF4-FFF2-40B4-BE49-F238E27FC236}">
                          <a16:creationId xmlns:a16="http://schemas.microsoft.com/office/drawing/2014/main" id="{29DCE94E-91F8-4480-ACBB-97948ED54C8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067C71-3D0E-46CD-A9AE-3FB9265A4CB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2381-02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84" name="Rectangle: Rounded Corners 4083">
                      <a:extLst>
                        <a:ext uri="{FF2B5EF4-FFF2-40B4-BE49-F238E27FC236}">
                          <a16:creationId xmlns:a16="http://schemas.microsoft.com/office/drawing/2014/main" id="{EE4D3945-D361-429E-A690-87E557F4EFF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078" name="Group 4077">
                    <a:extLst>
                      <a:ext uri="{FF2B5EF4-FFF2-40B4-BE49-F238E27FC236}">
                        <a16:creationId xmlns:a16="http://schemas.microsoft.com/office/drawing/2014/main" id="{0D774BEE-9C0A-4D6B-8977-42FA635DB6C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4">
                  <xdr:nvSpPr>
                    <xdr:cNvPr id="4079" name="Rectangle: Rounded Corners 4078">
                      <a:extLst>
                        <a:ext uri="{FF2B5EF4-FFF2-40B4-BE49-F238E27FC236}">
                          <a16:creationId xmlns:a16="http://schemas.microsoft.com/office/drawing/2014/main" id="{5A8DE1F5-F982-4B6C-B239-477EB959FEE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9E34B9-B791-4456-B0DB-7B5609E29F4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4">
                  <xdr:nvSpPr>
                    <xdr:cNvPr id="4080" name="Rectangle: Rounded Corners 4079">
                      <a:extLst>
                        <a:ext uri="{FF2B5EF4-FFF2-40B4-BE49-F238E27FC236}">
                          <a16:creationId xmlns:a16="http://schemas.microsoft.com/office/drawing/2014/main" id="{3F2E7689-169A-45AF-AE4D-FC06289CBD2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2FAC6EE-E2CA-4CA4-A4F5-BF7CD00BB42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081" name="Rectangle: Rounded Corners 4080">
                      <a:extLst>
                        <a:ext uri="{FF2B5EF4-FFF2-40B4-BE49-F238E27FC236}">
                          <a16:creationId xmlns:a16="http://schemas.microsoft.com/office/drawing/2014/main" id="{1237FF8B-ED3D-4E79-9EFD-A825C60667E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073" name="Rectangle: Rounded Corners 4072">
                  <a:extLst>
                    <a:ext uri="{FF2B5EF4-FFF2-40B4-BE49-F238E27FC236}">
                      <a16:creationId xmlns:a16="http://schemas.microsoft.com/office/drawing/2014/main" id="{69D55066-68D1-418B-BDD9-7A54CFEA5A6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069" name="Straight Connector 4068">
                <a:extLst>
                  <a:ext uri="{FF2B5EF4-FFF2-40B4-BE49-F238E27FC236}">
                    <a16:creationId xmlns:a16="http://schemas.microsoft.com/office/drawing/2014/main" id="{28386524-79AE-45AB-BAEB-714C16B5CA7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70" name="Straight Connector 4069">
                <a:extLst>
                  <a:ext uri="{FF2B5EF4-FFF2-40B4-BE49-F238E27FC236}">
                    <a16:creationId xmlns:a16="http://schemas.microsoft.com/office/drawing/2014/main" id="{C19FA241-D5F3-4602-B10B-7CEF89CB078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71" name="Straight Connector 4070">
                <a:extLst>
                  <a:ext uri="{FF2B5EF4-FFF2-40B4-BE49-F238E27FC236}">
                    <a16:creationId xmlns:a16="http://schemas.microsoft.com/office/drawing/2014/main" id="{D699BE2D-31A9-4B91-8BA4-50AC50F1712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67" name="Rectangle: Rounded Corners 4066">
              <a:extLst>
                <a:ext uri="{FF2B5EF4-FFF2-40B4-BE49-F238E27FC236}">
                  <a16:creationId xmlns:a16="http://schemas.microsoft.com/office/drawing/2014/main" id="{6EE6DFE1-D8D5-4795-8D30-DC702A0E046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065" name="Rectangle: Rounded Corners 4064">
            <a:extLst>
              <a:ext uri="{FF2B5EF4-FFF2-40B4-BE49-F238E27FC236}">
                <a16:creationId xmlns:a16="http://schemas.microsoft.com/office/drawing/2014/main" id="{C9305D88-2484-4FCD-B67A-C66572DD133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143</xdr:row>
      <xdr:rowOff>79367</xdr:rowOff>
    </xdr:from>
    <xdr:to>
      <xdr:col>0</xdr:col>
      <xdr:colOff>8041143</xdr:colOff>
      <xdr:row>143</xdr:row>
      <xdr:rowOff>527410</xdr:rowOff>
    </xdr:to>
    <xdr:grpSp>
      <xdr:nvGrpSpPr>
        <xdr:cNvPr id="4089" name="Group 4088">
          <a:extLst>
            <a:ext uri="{FF2B5EF4-FFF2-40B4-BE49-F238E27FC236}">
              <a16:creationId xmlns:a16="http://schemas.microsoft.com/office/drawing/2014/main" id="{C7AEBA2A-8643-41A4-B1ED-261E69F36778}"/>
            </a:ext>
          </a:extLst>
        </xdr:cNvPr>
        <xdr:cNvGrpSpPr/>
      </xdr:nvGrpSpPr>
      <xdr:grpSpPr>
        <a:xfrm>
          <a:off x="10947690057" y="766486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090" name="Group 4089">
            <a:extLst>
              <a:ext uri="{FF2B5EF4-FFF2-40B4-BE49-F238E27FC236}">
                <a16:creationId xmlns:a16="http://schemas.microsoft.com/office/drawing/2014/main" id="{EB284E39-2A9A-4B5B-A61D-54AF3872691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092" name="Group 4091">
              <a:extLst>
                <a:ext uri="{FF2B5EF4-FFF2-40B4-BE49-F238E27FC236}">
                  <a16:creationId xmlns:a16="http://schemas.microsoft.com/office/drawing/2014/main" id="{F93B4839-73AD-4A81-A31B-72CBF000B53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094" name="Group 4093">
                <a:extLst>
                  <a:ext uri="{FF2B5EF4-FFF2-40B4-BE49-F238E27FC236}">
                    <a16:creationId xmlns:a16="http://schemas.microsoft.com/office/drawing/2014/main" id="{547FC7AE-3C93-4B59-9693-651051E3E9A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098" name="Group 4097">
                  <a:extLst>
                    <a:ext uri="{FF2B5EF4-FFF2-40B4-BE49-F238E27FC236}">
                      <a16:creationId xmlns:a16="http://schemas.microsoft.com/office/drawing/2014/main" id="{4E553082-DA17-4072-A2F4-7B99CAB53D9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100" name="Rectangle: Rounded Corners 4099">
                    <a:extLst>
                      <a:ext uri="{FF2B5EF4-FFF2-40B4-BE49-F238E27FC236}">
                        <a16:creationId xmlns:a16="http://schemas.microsoft.com/office/drawing/2014/main" id="{FA3F9EE9-C6EF-4376-A61D-D2260BAD8DF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101" name="Group 4100">
                    <a:extLst>
                      <a:ext uri="{FF2B5EF4-FFF2-40B4-BE49-F238E27FC236}">
                        <a16:creationId xmlns:a16="http://schemas.microsoft.com/office/drawing/2014/main" id="{82BF2651-7994-422C-BBD9-3C095D269868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842049" cy="352109"/>
                    <a:chOff x="11022741747" y="787708"/>
                    <a:chExt cx="1842049" cy="352109"/>
                  </a:xfrm>
                </xdr:grpSpPr>
                <xdr:sp macro="" textlink="Data!F135">
                  <xdr:nvSpPr>
                    <xdr:cNvPr id="4111" name="Rectangle: Rounded Corners 4110">
                      <a:extLst>
                        <a:ext uri="{FF2B5EF4-FFF2-40B4-BE49-F238E27FC236}">
                          <a16:creationId xmlns:a16="http://schemas.microsoft.com/office/drawing/2014/main" id="{20115249-36AC-442D-AE71-7A30D8082275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342316C-7A23-4DEF-B73A-79B40A7EB9E5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12" name="Rectangle: Rounded Corners 4111">
                      <a:extLst>
                        <a:ext uri="{FF2B5EF4-FFF2-40B4-BE49-F238E27FC236}">
                          <a16:creationId xmlns:a16="http://schemas.microsoft.com/office/drawing/2014/main" id="{53D0D1E4-4011-4F91-8AF7-8426FDC03F2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5">
                  <xdr:nvSpPr>
                    <xdr:cNvPr id="4113" name="Rectangle: Rounded Corners 4112">
                      <a:extLst>
                        <a:ext uri="{FF2B5EF4-FFF2-40B4-BE49-F238E27FC236}">
                          <a16:creationId xmlns:a16="http://schemas.microsoft.com/office/drawing/2014/main" id="{BC273E22-5093-42AA-ABC3-E64B5204AA8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8966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0FCA8C-9BFA-4A93-806C-F22883838D4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513-455E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14" name="Rectangle: Rounded Corners 4113">
                      <a:extLst>
                        <a:ext uri="{FF2B5EF4-FFF2-40B4-BE49-F238E27FC236}">
                          <a16:creationId xmlns:a16="http://schemas.microsoft.com/office/drawing/2014/main" id="{16D0C38B-F300-4AFD-A5FB-4A2DC1541AD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5">
                <xdr:nvSpPr>
                  <xdr:cNvPr id="4102" name="Rectangle: Rounded Corners 4101">
                    <a:extLst>
                      <a:ext uri="{FF2B5EF4-FFF2-40B4-BE49-F238E27FC236}">
                        <a16:creationId xmlns:a16="http://schemas.microsoft.com/office/drawing/2014/main" id="{9A5F9E26-2591-49A4-ADD3-EB539BAF83A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0E5012F-CCAE-4B08-8840-A076818DA12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ساعت شیطونکی 0/2 میلیمتر دقت 0/002 (عمودی)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103" name="Group 4102">
                    <a:extLst>
                      <a:ext uri="{FF2B5EF4-FFF2-40B4-BE49-F238E27FC236}">
                        <a16:creationId xmlns:a16="http://schemas.microsoft.com/office/drawing/2014/main" id="{A3F8659C-82AA-4216-90F7-29C437F55A7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135">
                  <xdr:nvSpPr>
                    <xdr:cNvPr id="4108" name="Rectangle: Rounded Corners 4107">
                      <a:extLst>
                        <a:ext uri="{FF2B5EF4-FFF2-40B4-BE49-F238E27FC236}">
                          <a16:creationId xmlns:a16="http://schemas.microsoft.com/office/drawing/2014/main" id="{44755D40-E3D2-4AD5-B51E-4452D24FBB9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72D90B9-CC69-475C-96D7-93D3D930047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5">
                  <xdr:nvSpPr>
                    <xdr:cNvPr id="4109" name="Rectangle: Rounded Corners 4108">
                      <a:extLst>
                        <a:ext uri="{FF2B5EF4-FFF2-40B4-BE49-F238E27FC236}">
                          <a16:creationId xmlns:a16="http://schemas.microsoft.com/office/drawing/2014/main" id="{3AFB9622-3DA3-40A5-A8B6-6514EF26314B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5531AB7-4CD3-4848-990B-EED240CCFA1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10" name="Rectangle: Rounded Corners 4109">
                      <a:extLst>
                        <a:ext uri="{FF2B5EF4-FFF2-40B4-BE49-F238E27FC236}">
                          <a16:creationId xmlns:a16="http://schemas.microsoft.com/office/drawing/2014/main" id="{2946449F-D386-4D4B-8F3D-C54F31E234F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104" name="Group 4103">
                    <a:extLst>
                      <a:ext uri="{FF2B5EF4-FFF2-40B4-BE49-F238E27FC236}">
                        <a16:creationId xmlns:a16="http://schemas.microsoft.com/office/drawing/2014/main" id="{EF6227FC-B5B0-45EA-9043-39F158CB166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5">
                  <xdr:nvSpPr>
                    <xdr:cNvPr id="4105" name="Rectangle: Rounded Corners 4104">
                      <a:extLst>
                        <a:ext uri="{FF2B5EF4-FFF2-40B4-BE49-F238E27FC236}">
                          <a16:creationId xmlns:a16="http://schemas.microsoft.com/office/drawing/2014/main" id="{17BD7FB5-BEE5-483F-9A1F-D90ED7A3490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922A2E-15BF-46FA-9B02-EC6EC9B4F73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5">
                  <xdr:nvSpPr>
                    <xdr:cNvPr id="4106" name="Rectangle: Rounded Corners 4105">
                      <a:extLst>
                        <a:ext uri="{FF2B5EF4-FFF2-40B4-BE49-F238E27FC236}">
                          <a16:creationId xmlns:a16="http://schemas.microsoft.com/office/drawing/2014/main" id="{4D473C9D-FE04-4D57-A358-22681A51D45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1D22B4F-FC71-4C35-A152-8DBFE877E2E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07" name="Rectangle: Rounded Corners 4106">
                      <a:extLst>
                        <a:ext uri="{FF2B5EF4-FFF2-40B4-BE49-F238E27FC236}">
                          <a16:creationId xmlns:a16="http://schemas.microsoft.com/office/drawing/2014/main" id="{5CC48C30-40A0-4442-8CFB-5A5059BD48F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099" name="Rectangle: Rounded Corners 4098">
                  <a:extLst>
                    <a:ext uri="{FF2B5EF4-FFF2-40B4-BE49-F238E27FC236}">
                      <a16:creationId xmlns:a16="http://schemas.microsoft.com/office/drawing/2014/main" id="{9D6DBA83-D893-4573-A348-4856E85723F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095" name="Straight Connector 4094">
                <a:extLst>
                  <a:ext uri="{FF2B5EF4-FFF2-40B4-BE49-F238E27FC236}">
                    <a16:creationId xmlns:a16="http://schemas.microsoft.com/office/drawing/2014/main" id="{97B3FB28-5731-4DB4-A9A6-55AAB181D92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96" name="Straight Connector 4095">
                <a:extLst>
                  <a:ext uri="{FF2B5EF4-FFF2-40B4-BE49-F238E27FC236}">
                    <a16:creationId xmlns:a16="http://schemas.microsoft.com/office/drawing/2014/main" id="{2786C8AB-B170-47D4-9676-685B8D31209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97" name="Straight Connector 4096">
                <a:extLst>
                  <a:ext uri="{FF2B5EF4-FFF2-40B4-BE49-F238E27FC236}">
                    <a16:creationId xmlns:a16="http://schemas.microsoft.com/office/drawing/2014/main" id="{7E47BF65-AD44-4242-A7E4-28DBCCE8C3F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93" name="Rectangle: Rounded Corners 4092">
              <a:extLst>
                <a:ext uri="{FF2B5EF4-FFF2-40B4-BE49-F238E27FC236}">
                  <a16:creationId xmlns:a16="http://schemas.microsoft.com/office/drawing/2014/main" id="{ED29403B-F353-438D-AD0B-0846EAB9F83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091" name="Rectangle: Rounded Corners 4090">
            <a:extLst>
              <a:ext uri="{FF2B5EF4-FFF2-40B4-BE49-F238E27FC236}">
                <a16:creationId xmlns:a16="http://schemas.microsoft.com/office/drawing/2014/main" id="{C11A64BA-C604-40B5-A709-CD466FE44C7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145</xdr:row>
      <xdr:rowOff>79367</xdr:rowOff>
    </xdr:from>
    <xdr:to>
      <xdr:col>0</xdr:col>
      <xdr:colOff>8041143</xdr:colOff>
      <xdr:row>145</xdr:row>
      <xdr:rowOff>527410</xdr:rowOff>
    </xdr:to>
    <xdr:grpSp>
      <xdr:nvGrpSpPr>
        <xdr:cNvPr id="4115" name="Group 4114">
          <a:extLst>
            <a:ext uri="{FF2B5EF4-FFF2-40B4-BE49-F238E27FC236}">
              <a16:creationId xmlns:a16="http://schemas.microsoft.com/office/drawing/2014/main" id="{7F9A3BE2-38E2-4A97-8975-28DAC7893E08}"/>
            </a:ext>
          </a:extLst>
        </xdr:cNvPr>
        <xdr:cNvGrpSpPr/>
      </xdr:nvGrpSpPr>
      <xdr:grpSpPr>
        <a:xfrm>
          <a:off x="10947690057" y="777271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116" name="Group 4115">
            <a:extLst>
              <a:ext uri="{FF2B5EF4-FFF2-40B4-BE49-F238E27FC236}">
                <a16:creationId xmlns:a16="http://schemas.microsoft.com/office/drawing/2014/main" id="{D59B3F56-1E3E-4FC0-BC0A-294C1307229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118" name="Group 4117">
              <a:extLst>
                <a:ext uri="{FF2B5EF4-FFF2-40B4-BE49-F238E27FC236}">
                  <a16:creationId xmlns:a16="http://schemas.microsoft.com/office/drawing/2014/main" id="{746558F6-67CA-4688-B25C-00D95DC0F52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120" name="Group 4119">
                <a:extLst>
                  <a:ext uri="{FF2B5EF4-FFF2-40B4-BE49-F238E27FC236}">
                    <a16:creationId xmlns:a16="http://schemas.microsoft.com/office/drawing/2014/main" id="{D7A7E714-F044-4F7C-A3FE-F4488B50DA3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124" name="Group 4123">
                  <a:extLst>
                    <a:ext uri="{FF2B5EF4-FFF2-40B4-BE49-F238E27FC236}">
                      <a16:creationId xmlns:a16="http://schemas.microsoft.com/office/drawing/2014/main" id="{941B5BA7-04D4-4907-BDED-8E5461CEE0E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126" name="Rectangle: Rounded Corners 4125">
                    <a:extLst>
                      <a:ext uri="{FF2B5EF4-FFF2-40B4-BE49-F238E27FC236}">
                        <a16:creationId xmlns:a16="http://schemas.microsoft.com/office/drawing/2014/main" id="{7CFFBD94-274E-4E05-A106-C6E2FE58907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127" name="Group 4126">
                    <a:extLst>
                      <a:ext uri="{FF2B5EF4-FFF2-40B4-BE49-F238E27FC236}">
                        <a16:creationId xmlns:a16="http://schemas.microsoft.com/office/drawing/2014/main" id="{FF448295-B309-41E7-BD1A-6C03FF6354A4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36">
                  <xdr:nvSpPr>
                    <xdr:cNvPr id="4137" name="Rectangle: Rounded Corners 4136">
                      <a:extLst>
                        <a:ext uri="{FF2B5EF4-FFF2-40B4-BE49-F238E27FC236}">
                          <a16:creationId xmlns:a16="http://schemas.microsoft.com/office/drawing/2014/main" id="{82DC9460-D391-4CBC-BC4E-FF137B40953C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670EAD-D072-4BCC-B4FB-6B21903953E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8,950,000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38" name="Rectangle: Rounded Corners 4137">
                      <a:extLst>
                        <a:ext uri="{FF2B5EF4-FFF2-40B4-BE49-F238E27FC236}">
                          <a16:creationId xmlns:a16="http://schemas.microsoft.com/office/drawing/2014/main" id="{293AF7FF-63B3-47E7-9E86-CCFBFFC2610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6">
                  <xdr:nvSpPr>
                    <xdr:cNvPr id="4139" name="Rectangle: Rounded Corners 4138">
                      <a:extLst>
                        <a:ext uri="{FF2B5EF4-FFF2-40B4-BE49-F238E27FC236}">
                          <a16:creationId xmlns:a16="http://schemas.microsoft.com/office/drawing/2014/main" id="{60A03080-59B6-46A1-90E0-07636AF8C49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F67F67-6ECD-4A3F-A9E5-427F2E6FCE1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7010S-10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40" name="Rectangle: Rounded Corners 4139">
                      <a:extLst>
                        <a:ext uri="{FF2B5EF4-FFF2-40B4-BE49-F238E27FC236}">
                          <a16:creationId xmlns:a16="http://schemas.microsoft.com/office/drawing/2014/main" id="{DCA50EDA-9534-4BB1-BE32-52FEFBCE252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6">
                <xdr:nvSpPr>
                  <xdr:cNvPr id="4128" name="Rectangle: Rounded Corners 4127">
                    <a:extLst>
                      <a:ext uri="{FF2B5EF4-FFF2-40B4-BE49-F238E27FC236}">
                        <a16:creationId xmlns:a16="http://schemas.microsoft.com/office/drawing/2014/main" id="{BA845C5F-E98A-4DBA-BAD2-CB1B366ED47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BC0A577-30D6-4091-841A-8AECC0CE2A3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ساعت مگنتی میله ای (ساخت چین)(اورجینال)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129" name="Group 4128">
                    <a:extLst>
                      <a:ext uri="{FF2B5EF4-FFF2-40B4-BE49-F238E27FC236}">
                        <a16:creationId xmlns:a16="http://schemas.microsoft.com/office/drawing/2014/main" id="{B9A5767F-3C10-4C2F-8DC5-0AAAF7E391F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36">
                  <xdr:nvSpPr>
                    <xdr:cNvPr id="4134" name="Rectangle: Rounded Corners 4133">
                      <a:extLst>
                        <a:ext uri="{FF2B5EF4-FFF2-40B4-BE49-F238E27FC236}">
                          <a16:creationId xmlns:a16="http://schemas.microsoft.com/office/drawing/2014/main" id="{477678A9-CEB3-40BC-A4E7-6E32851F198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D93BD3-A33D-496A-AD94-6DDA91FC641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1,300,000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6">
                  <xdr:nvSpPr>
                    <xdr:cNvPr id="4135" name="Rectangle: Rounded Corners 4134">
                      <a:extLst>
                        <a:ext uri="{FF2B5EF4-FFF2-40B4-BE49-F238E27FC236}">
                          <a16:creationId xmlns:a16="http://schemas.microsoft.com/office/drawing/2014/main" id="{64BFFECD-85F5-4AF2-BD8B-5313355EC6BB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189874E-CB6C-426B-81F2-2A45AC92BAB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6200-60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36" name="Rectangle: Rounded Corners 4135">
                      <a:extLst>
                        <a:ext uri="{FF2B5EF4-FFF2-40B4-BE49-F238E27FC236}">
                          <a16:creationId xmlns:a16="http://schemas.microsoft.com/office/drawing/2014/main" id="{4D9016DB-0C53-4D25-9D04-EB6D5EBF3DA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130" name="Group 4129">
                    <a:extLst>
                      <a:ext uri="{FF2B5EF4-FFF2-40B4-BE49-F238E27FC236}">
                        <a16:creationId xmlns:a16="http://schemas.microsoft.com/office/drawing/2014/main" id="{EFA8E48A-8C94-4EBC-98F7-5967116640E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6">
                  <xdr:nvSpPr>
                    <xdr:cNvPr id="4131" name="Rectangle: Rounded Corners 4130">
                      <a:extLst>
                        <a:ext uri="{FF2B5EF4-FFF2-40B4-BE49-F238E27FC236}">
                          <a16:creationId xmlns:a16="http://schemas.microsoft.com/office/drawing/2014/main" id="{91240C9D-CA0E-4154-8A16-2955252958D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D77523B-57AD-47B6-A03D-19AFC5C665F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6">
                  <xdr:nvSpPr>
                    <xdr:cNvPr id="4132" name="Rectangle: Rounded Corners 4131">
                      <a:extLst>
                        <a:ext uri="{FF2B5EF4-FFF2-40B4-BE49-F238E27FC236}">
                          <a16:creationId xmlns:a16="http://schemas.microsoft.com/office/drawing/2014/main" id="{1D5773B0-9870-4442-A975-88158C0FCBA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5E28103-7471-4855-9072-9F907B0C965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33" name="Rectangle: Rounded Corners 4132">
                      <a:extLst>
                        <a:ext uri="{FF2B5EF4-FFF2-40B4-BE49-F238E27FC236}">
                          <a16:creationId xmlns:a16="http://schemas.microsoft.com/office/drawing/2014/main" id="{59710DB6-BD84-4CFB-874C-06FEF309F23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125" name="Rectangle: Rounded Corners 4124">
                  <a:extLst>
                    <a:ext uri="{FF2B5EF4-FFF2-40B4-BE49-F238E27FC236}">
                      <a16:creationId xmlns:a16="http://schemas.microsoft.com/office/drawing/2014/main" id="{A54C2D68-B59C-4300-8AB2-6B2F3CE6879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121" name="Straight Connector 4120">
                <a:extLst>
                  <a:ext uri="{FF2B5EF4-FFF2-40B4-BE49-F238E27FC236}">
                    <a16:creationId xmlns:a16="http://schemas.microsoft.com/office/drawing/2014/main" id="{DDBA5EAD-D98F-4FCD-829D-598535A0FE5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22" name="Straight Connector 4121">
                <a:extLst>
                  <a:ext uri="{FF2B5EF4-FFF2-40B4-BE49-F238E27FC236}">
                    <a16:creationId xmlns:a16="http://schemas.microsoft.com/office/drawing/2014/main" id="{3164D149-6C20-489C-968F-08C1C6AD59B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23" name="Straight Connector 4122">
                <a:extLst>
                  <a:ext uri="{FF2B5EF4-FFF2-40B4-BE49-F238E27FC236}">
                    <a16:creationId xmlns:a16="http://schemas.microsoft.com/office/drawing/2014/main" id="{D3922526-8B48-4883-8074-BBCDAA11417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119" name="Rectangle: Rounded Corners 4118">
              <a:extLst>
                <a:ext uri="{FF2B5EF4-FFF2-40B4-BE49-F238E27FC236}">
                  <a16:creationId xmlns:a16="http://schemas.microsoft.com/office/drawing/2014/main" id="{0234A362-3424-481C-98B9-0012E9CEAAC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117" name="Rectangle: Rounded Corners 4116">
            <a:extLst>
              <a:ext uri="{FF2B5EF4-FFF2-40B4-BE49-F238E27FC236}">
                <a16:creationId xmlns:a16="http://schemas.microsoft.com/office/drawing/2014/main" id="{941749F9-7DA7-4FC5-9619-BD1DF9D2466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146</xdr:row>
      <xdr:rowOff>79367</xdr:rowOff>
    </xdr:from>
    <xdr:to>
      <xdr:col>0</xdr:col>
      <xdr:colOff>8041143</xdr:colOff>
      <xdr:row>146</xdr:row>
      <xdr:rowOff>527410</xdr:rowOff>
    </xdr:to>
    <xdr:grpSp>
      <xdr:nvGrpSpPr>
        <xdr:cNvPr id="4141" name="Group 4140">
          <a:extLst>
            <a:ext uri="{FF2B5EF4-FFF2-40B4-BE49-F238E27FC236}">
              <a16:creationId xmlns:a16="http://schemas.microsoft.com/office/drawing/2014/main" id="{3D66EDA3-7355-4CAD-9C47-0E850B33E60A}"/>
            </a:ext>
          </a:extLst>
        </xdr:cNvPr>
        <xdr:cNvGrpSpPr/>
      </xdr:nvGrpSpPr>
      <xdr:grpSpPr>
        <a:xfrm>
          <a:off x="10947690057" y="782664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142" name="Group 4141">
            <a:extLst>
              <a:ext uri="{FF2B5EF4-FFF2-40B4-BE49-F238E27FC236}">
                <a16:creationId xmlns:a16="http://schemas.microsoft.com/office/drawing/2014/main" id="{5C738855-07CC-4418-A356-F5251717828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144" name="Group 4143">
              <a:extLst>
                <a:ext uri="{FF2B5EF4-FFF2-40B4-BE49-F238E27FC236}">
                  <a16:creationId xmlns:a16="http://schemas.microsoft.com/office/drawing/2014/main" id="{F344CE93-A7EB-4618-A3D5-0AD1FAA7568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146" name="Group 4145">
                <a:extLst>
                  <a:ext uri="{FF2B5EF4-FFF2-40B4-BE49-F238E27FC236}">
                    <a16:creationId xmlns:a16="http://schemas.microsoft.com/office/drawing/2014/main" id="{2DD25365-53AD-4F5C-BB30-2625BBCD124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150" name="Group 4149">
                  <a:extLst>
                    <a:ext uri="{FF2B5EF4-FFF2-40B4-BE49-F238E27FC236}">
                      <a16:creationId xmlns:a16="http://schemas.microsoft.com/office/drawing/2014/main" id="{D5EDA95A-7B52-479C-A2D0-0D24EB8F794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152" name="Rectangle: Rounded Corners 4151">
                    <a:extLst>
                      <a:ext uri="{FF2B5EF4-FFF2-40B4-BE49-F238E27FC236}">
                        <a16:creationId xmlns:a16="http://schemas.microsoft.com/office/drawing/2014/main" id="{27002689-AFC4-4613-B95B-17E8982FB18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153" name="Group 4152">
                    <a:extLst>
                      <a:ext uri="{FF2B5EF4-FFF2-40B4-BE49-F238E27FC236}">
                        <a16:creationId xmlns:a16="http://schemas.microsoft.com/office/drawing/2014/main" id="{F574F200-5809-4804-A2D6-0A0DCF0648AB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37">
                  <xdr:nvSpPr>
                    <xdr:cNvPr id="4163" name="Rectangle: Rounded Corners 4162">
                      <a:extLst>
                        <a:ext uri="{FF2B5EF4-FFF2-40B4-BE49-F238E27FC236}">
                          <a16:creationId xmlns:a16="http://schemas.microsoft.com/office/drawing/2014/main" id="{87D91DA6-275F-426E-BF1A-C31997D31C02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025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356DD5-E364-4B11-8BCF-E2CF82AB407F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9,710,000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64" name="Rectangle: Rounded Corners 4163">
                      <a:extLst>
                        <a:ext uri="{FF2B5EF4-FFF2-40B4-BE49-F238E27FC236}">
                          <a16:creationId xmlns:a16="http://schemas.microsoft.com/office/drawing/2014/main" id="{886498D0-5D11-4C59-8E91-CC1FDE407A9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7">
                  <xdr:nvSpPr>
                    <xdr:cNvPr id="4165" name="Rectangle: Rounded Corners 4164">
                      <a:extLst>
                        <a:ext uri="{FF2B5EF4-FFF2-40B4-BE49-F238E27FC236}">
                          <a16:creationId xmlns:a16="http://schemas.microsoft.com/office/drawing/2014/main" id="{75B11E04-4D76-44A3-A314-BC2FFAC6C95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4009B56-09CF-4490-88FD-28F539F0CDE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7011S-10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66" name="Rectangle: Rounded Corners 4165">
                      <a:extLst>
                        <a:ext uri="{FF2B5EF4-FFF2-40B4-BE49-F238E27FC236}">
                          <a16:creationId xmlns:a16="http://schemas.microsoft.com/office/drawing/2014/main" id="{23B622F1-0BC5-4C4A-B215-E9D08B4AD90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7">
                <xdr:nvSpPr>
                  <xdr:cNvPr id="4154" name="Rectangle: Rounded Corners 4153">
                    <a:extLst>
                      <a:ext uri="{FF2B5EF4-FFF2-40B4-BE49-F238E27FC236}">
                        <a16:creationId xmlns:a16="http://schemas.microsoft.com/office/drawing/2014/main" id="{D07366F4-A946-4E28-A447-DAFAE26AD2C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CA06162-F1CC-4DE9-B640-96F71B9B337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ساعت مگنتی میله ای گیره دار (ساخت چین)(اورجینال)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155" name="Group 4154">
                    <a:extLst>
                      <a:ext uri="{FF2B5EF4-FFF2-40B4-BE49-F238E27FC236}">
                        <a16:creationId xmlns:a16="http://schemas.microsoft.com/office/drawing/2014/main" id="{ACD889D6-EC49-42A3-8363-CAE27289BE3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137">
                  <xdr:nvSpPr>
                    <xdr:cNvPr id="4160" name="Rectangle: Rounded Corners 4159">
                      <a:extLst>
                        <a:ext uri="{FF2B5EF4-FFF2-40B4-BE49-F238E27FC236}">
                          <a16:creationId xmlns:a16="http://schemas.microsoft.com/office/drawing/2014/main" id="{0DB6DC87-A299-4E09-ACB0-B52D850D155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8A8CE4-2098-447C-8FDD-261B0692057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1,300,000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7">
                  <xdr:nvSpPr>
                    <xdr:cNvPr id="4161" name="Rectangle: Rounded Corners 4160">
                      <a:extLst>
                        <a:ext uri="{FF2B5EF4-FFF2-40B4-BE49-F238E27FC236}">
                          <a16:creationId xmlns:a16="http://schemas.microsoft.com/office/drawing/2014/main" id="{7F03C519-792A-419A-9CCD-68634E582023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828614-8F89-460E-AF28-F683186D0DF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6201-60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62" name="Rectangle: Rounded Corners 4161">
                      <a:extLst>
                        <a:ext uri="{FF2B5EF4-FFF2-40B4-BE49-F238E27FC236}">
                          <a16:creationId xmlns:a16="http://schemas.microsoft.com/office/drawing/2014/main" id="{40709AAC-7797-47CF-82C3-2A576C232E6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156" name="Group 4155">
                    <a:extLst>
                      <a:ext uri="{FF2B5EF4-FFF2-40B4-BE49-F238E27FC236}">
                        <a16:creationId xmlns:a16="http://schemas.microsoft.com/office/drawing/2014/main" id="{6F59521D-4446-4585-BC21-07463E431BD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7">
                  <xdr:nvSpPr>
                    <xdr:cNvPr id="4157" name="Rectangle: Rounded Corners 4156">
                      <a:extLst>
                        <a:ext uri="{FF2B5EF4-FFF2-40B4-BE49-F238E27FC236}">
                          <a16:creationId xmlns:a16="http://schemas.microsoft.com/office/drawing/2014/main" id="{AEBF7E79-80C4-465D-AFE8-490E350D21D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A8BB37C-43EB-4BDA-871C-C16FD1BFBA1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7">
                  <xdr:nvSpPr>
                    <xdr:cNvPr id="4158" name="Rectangle: Rounded Corners 4157">
                      <a:extLst>
                        <a:ext uri="{FF2B5EF4-FFF2-40B4-BE49-F238E27FC236}">
                          <a16:creationId xmlns:a16="http://schemas.microsoft.com/office/drawing/2014/main" id="{FF9F5F7B-3769-40DE-BE49-3DE30AACF54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99A4C0F-DE7A-4451-8CF8-BF642068FB2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59" name="Rectangle: Rounded Corners 4158">
                      <a:extLst>
                        <a:ext uri="{FF2B5EF4-FFF2-40B4-BE49-F238E27FC236}">
                          <a16:creationId xmlns:a16="http://schemas.microsoft.com/office/drawing/2014/main" id="{031F0D89-39E0-450F-B8D3-FEF56CFC41A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151" name="Rectangle: Rounded Corners 4150">
                  <a:extLst>
                    <a:ext uri="{FF2B5EF4-FFF2-40B4-BE49-F238E27FC236}">
                      <a16:creationId xmlns:a16="http://schemas.microsoft.com/office/drawing/2014/main" id="{F837A900-52EC-460E-A2EF-32CAD8A5E9A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147" name="Straight Connector 4146">
                <a:extLst>
                  <a:ext uri="{FF2B5EF4-FFF2-40B4-BE49-F238E27FC236}">
                    <a16:creationId xmlns:a16="http://schemas.microsoft.com/office/drawing/2014/main" id="{E7BAA453-5C1A-4EA2-8439-411EBF261E9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48" name="Straight Connector 4147">
                <a:extLst>
                  <a:ext uri="{FF2B5EF4-FFF2-40B4-BE49-F238E27FC236}">
                    <a16:creationId xmlns:a16="http://schemas.microsoft.com/office/drawing/2014/main" id="{33C82C0F-80F7-4849-B53E-507A7304CF9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49" name="Straight Connector 4148">
                <a:extLst>
                  <a:ext uri="{FF2B5EF4-FFF2-40B4-BE49-F238E27FC236}">
                    <a16:creationId xmlns:a16="http://schemas.microsoft.com/office/drawing/2014/main" id="{AD18E031-52B8-46C9-B61E-F57722DBE6F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145" name="Rectangle: Rounded Corners 4144">
              <a:extLst>
                <a:ext uri="{FF2B5EF4-FFF2-40B4-BE49-F238E27FC236}">
                  <a16:creationId xmlns:a16="http://schemas.microsoft.com/office/drawing/2014/main" id="{D30CCF85-B058-4F72-84C1-25731E48DBA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143" name="Rectangle: Rounded Corners 4142">
            <a:extLst>
              <a:ext uri="{FF2B5EF4-FFF2-40B4-BE49-F238E27FC236}">
                <a16:creationId xmlns:a16="http://schemas.microsoft.com/office/drawing/2014/main" id="{E56F84C5-C189-4E6A-A88E-9560B033833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147</xdr:row>
      <xdr:rowOff>79367</xdr:rowOff>
    </xdr:from>
    <xdr:to>
      <xdr:col>0</xdr:col>
      <xdr:colOff>8041143</xdr:colOff>
      <xdr:row>147</xdr:row>
      <xdr:rowOff>527410</xdr:rowOff>
    </xdr:to>
    <xdr:grpSp>
      <xdr:nvGrpSpPr>
        <xdr:cNvPr id="4167" name="Group 4166">
          <a:extLst>
            <a:ext uri="{FF2B5EF4-FFF2-40B4-BE49-F238E27FC236}">
              <a16:creationId xmlns:a16="http://schemas.microsoft.com/office/drawing/2014/main" id="{C91099D3-64EE-4B37-BE3F-847C9BCF76CF}"/>
            </a:ext>
          </a:extLst>
        </xdr:cNvPr>
        <xdr:cNvGrpSpPr/>
      </xdr:nvGrpSpPr>
      <xdr:grpSpPr>
        <a:xfrm>
          <a:off x="10947690057" y="788056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168" name="Group 4167">
            <a:extLst>
              <a:ext uri="{FF2B5EF4-FFF2-40B4-BE49-F238E27FC236}">
                <a16:creationId xmlns:a16="http://schemas.microsoft.com/office/drawing/2014/main" id="{A68A3261-FA3F-4CB6-8EAD-91CED10F050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170" name="Group 4169">
              <a:extLst>
                <a:ext uri="{FF2B5EF4-FFF2-40B4-BE49-F238E27FC236}">
                  <a16:creationId xmlns:a16="http://schemas.microsoft.com/office/drawing/2014/main" id="{89EA2C61-AE50-4F59-8CB8-47BE86DAD78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172" name="Group 4171">
                <a:extLst>
                  <a:ext uri="{FF2B5EF4-FFF2-40B4-BE49-F238E27FC236}">
                    <a16:creationId xmlns:a16="http://schemas.microsoft.com/office/drawing/2014/main" id="{6D85D927-1295-4966-BB5E-5356EE19BF6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176" name="Group 4175">
                  <a:extLst>
                    <a:ext uri="{FF2B5EF4-FFF2-40B4-BE49-F238E27FC236}">
                      <a16:creationId xmlns:a16="http://schemas.microsoft.com/office/drawing/2014/main" id="{F355DBD9-6EEC-422F-A988-3726B9B6151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178" name="Rectangle: Rounded Corners 4177">
                    <a:extLst>
                      <a:ext uri="{FF2B5EF4-FFF2-40B4-BE49-F238E27FC236}">
                        <a16:creationId xmlns:a16="http://schemas.microsoft.com/office/drawing/2014/main" id="{0F0816E8-6762-4D2B-AD79-8B06BAC351A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179" name="Group 4178">
                    <a:extLst>
                      <a:ext uri="{FF2B5EF4-FFF2-40B4-BE49-F238E27FC236}">
                        <a16:creationId xmlns:a16="http://schemas.microsoft.com/office/drawing/2014/main" id="{A6C0B50C-FD31-498C-937D-022792C0E94F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38">
                  <xdr:nvSpPr>
                    <xdr:cNvPr id="4189" name="Rectangle: Rounded Corners 4188">
                      <a:extLst>
                        <a:ext uri="{FF2B5EF4-FFF2-40B4-BE49-F238E27FC236}">
                          <a16:creationId xmlns:a16="http://schemas.microsoft.com/office/drawing/2014/main" id="{45DAAAA2-F384-4422-89FA-E92AAE085F69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88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59EBB7-B57C-4FDA-9F05-A6D8726AF8D3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12,880,000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90" name="Rectangle: Rounded Corners 4189">
                      <a:extLst>
                        <a:ext uri="{FF2B5EF4-FFF2-40B4-BE49-F238E27FC236}">
                          <a16:creationId xmlns:a16="http://schemas.microsoft.com/office/drawing/2014/main" id="{DF8EBD22-D75F-4EC2-939D-F6612DDF7DF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8">
                  <xdr:nvSpPr>
                    <xdr:cNvPr id="4191" name="Rectangle: Rounded Corners 4190">
                      <a:extLst>
                        <a:ext uri="{FF2B5EF4-FFF2-40B4-BE49-F238E27FC236}">
                          <a16:creationId xmlns:a16="http://schemas.microsoft.com/office/drawing/2014/main" id="{AD10BA1A-7A31-49AA-8816-3AC70C6D157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53C91E-653A-4D49-8563-622B1550E7A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7012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92" name="Rectangle: Rounded Corners 4191">
                      <a:extLst>
                        <a:ext uri="{FF2B5EF4-FFF2-40B4-BE49-F238E27FC236}">
                          <a16:creationId xmlns:a16="http://schemas.microsoft.com/office/drawing/2014/main" id="{8872AA2D-D3D5-4E0E-AC85-4D85AF7CFAF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8">
                <xdr:nvSpPr>
                  <xdr:cNvPr id="4180" name="Rectangle: Rounded Corners 4179">
                    <a:extLst>
                      <a:ext uri="{FF2B5EF4-FFF2-40B4-BE49-F238E27FC236}">
                        <a16:creationId xmlns:a16="http://schemas.microsoft.com/office/drawing/2014/main" id="{20A8111C-951F-454D-9F8E-B83D8C7F940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185A3D8-BF87-4CCC-BBD7-368A5FF2C5B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ساعت مگنتی خرطومی(ساخت چین)(اورجینال)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181" name="Group 4180">
                    <a:extLst>
                      <a:ext uri="{FF2B5EF4-FFF2-40B4-BE49-F238E27FC236}">
                        <a16:creationId xmlns:a16="http://schemas.microsoft.com/office/drawing/2014/main" id="{5E6DA2D3-2340-47DC-996D-171A7B3AB50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1889" cy="341949"/>
                    <a:chOff x="11023087448" y="797868"/>
                    <a:chExt cx="1711889" cy="341949"/>
                  </a:xfrm>
                </xdr:grpSpPr>
                <xdr:sp macro="" textlink="Data!J138">
                  <xdr:nvSpPr>
                    <xdr:cNvPr id="4186" name="Rectangle: Rounded Corners 4185">
                      <a:extLst>
                        <a:ext uri="{FF2B5EF4-FFF2-40B4-BE49-F238E27FC236}">
                          <a16:creationId xmlns:a16="http://schemas.microsoft.com/office/drawing/2014/main" id="{56248F4A-5C74-4486-85BA-841E32B1D1F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7A6B9D2-08C7-4A3A-AA2A-7047E23E71C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2,410,000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8">
                  <xdr:nvSpPr>
                    <xdr:cNvPr id="4187" name="Rectangle: Rounded Corners 4186">
                      <a:extLst>
                        <a:ext uri="{FF2B5EF4-FFF2-40B4-BE49-F238E27FC236}">
                          <a16:creationId xmlns:a16="http://schemas.microsoft.com/office/drawing/2014/main" id="{AAD12876-E26E-46E6-87AB-079CC5D4FDF3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2657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6BE036-FBD1-4D65-B518-08B94DCA3DD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6207-80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88" name="Rectangle: Rounded Corners 4187">
                      <a:extLst>
                        <a:ext uri="{FF2B5EF4-FFF2-40B4-BE49-F238E27FC236}">
                          <a16:creationId xmlns:a16="http://schemas.microsoft.com/office/drawing/2014/main" id="{3D9FAD17-FA1E-4597-ADF8-DC910C86B29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182" name="Group 4181">
                    <a:extLst>
                      <a:ext uri="{FF2B5EF4-FFF2-40B4-BE49-F238E27FC236}">
                        <a16:creationId xmlns:a16="http://schemas.microsoft.com/office/drawing/2014/main" id="{89E14B38-FD1F-4E47-8E20-AE266A37085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8">
                  <xdr:nvSpPr>
                    <xdr:cNvPr id="4183" name="Rectangle: Rounded Corners 4182">
                      <a:extLst>
                        <a:ext uri="{FF2B5EF4-FFF2-40B4-BE49-F238E27FC236}">
                          <a16:creationId xmlns:a16="http://schemas.microsoft.com/office/drawing/2014/main" id="{722EAD3A-9944-4F8B-A47C-633825F22C7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9C37B2-283B-42B1-9F3F-E3539396991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8">
                  <xdr:nvSpPr>
                    <xdr:cNvPr id="4184" name="Rectangle: Rounded Corners 4183">
                      <a:extLst>
                        <a:ext uri="{FF2B5EF4-FFF2-40B4-BE49-F238E27FC236}">
                          <a16:creationId xmlns:a16="http://schemas.microsoft.com/office/drawing/2014/main" id="{981D7E16-253B-4DAC-8DD2-0B3A0812493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76EF642-D04E-445E-9F5D-02352797B72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185" name="Rectangle: Rounded Corners 4184">
                      <a:extLst>
                        <a:ext uri="{FF2B5EF4-FFF2-40B4-BE49-F238E27FC236}">
                          <a16:creationId xmlns:a16="http://schemas.microsoft.com/office/drawing/2014/main" id="{00EEC8D5-BDE8-469B-8DF1-AD6236243CE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177" name="Rectangle: Rounded Corners 4176">
                  <a:extLst>
                    <a:ext uri="{FF2B5EF4-FFF2-40B4-BE49-F238E27FC236}">
                      <a16:creationId xmlns:a16="http://schemas.microsoft.com/office/drawing/2014/main" id="{4DABD4DB-4ED4-4B40-9571-9AA7FA9D92F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173" name="Straight Connector 4172">
                <a:extLst>
                  <a:ext uri="{FF2B5EF4-FFF2-40B4-BE49-F238E27FC236}">
                    <a16:creationId xmlns:a16="http://schemas.microsoft.com/office/drawing/2014/main" id="{30BFA1AA-4F7B-4965-89EE-8FDE56F756B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74" name="Straight Connector 4173">
                <a:extLst>
                  <a:ext uri="{FF2B5EF4-FFF2-40B4-BE49-F238E27FC236}">
                    <a16:creationId xmlns:a16="http://schemas.microsoft.com/office/drawing/2014/main" id="{B1E413DA-DF86-4AEC-8BD7-E0DCFBF4E89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75" name="Straight Connector 4174">
                <a:extLst>
                  <a:ext uri="{FF2B5EF4-FFF2-40B4-BE49-F238E27FC236}">
                    <a16:creationId xmlns:a16="http://schemas.microsoft.com/office/drawing/2014/main" id="{EA9153B3-3BC2-4660-8B99-ED3E8E4EE0B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171" name="Rectangle: Rounded Corners 4170">
              <a:extLst>
                <a:ext uri="{FF2B5EF4-FFF2-40B4-BE49-F238E27FC236}">
                  <a16:creationId xmlns:a16="http://schemas.microsoft.com/office/drawing/2014/main" id="{654D417F-2505-456B-A7F1-203BAC633EA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169" name="Rectangle: Rounded Corners 4168">
            <a:extLst>
              <a:ext uri="{FF2B5EF4-FFF2-40B4-BE49-F238E27FC236}">
                <a16:creationId xmlns:a16="http://schemas.microsoft.com/office/drawing/2014/main" id="{57B6B3A8-FB5C-4AC6-BC15-2BF664DBB06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148</xdr:row>
      <xdr:rowOff>79367</xdr:rowOff>
    </xdr:from>
    <xdr:to>
      <xdr:col>0</xdr:col>
      <xdr:colOff>8041143</xdr:colOff>
      <xdr:row>148</xdr:row>
      <xdr:rowOff>527410</xdr:rowOff>
    </xdr:to>
    <xdr:grpSp>
      <xdr:nvGrpSpPr>
        <xdr:cNvPr id="4193" name="Group 4192">
          <a:extLst>
            <a:ext uri="{FF2B5EF4-FFF2-40B4-BE49-F238E27FC236}">
              <a16:creationId xmlns:a16="http://schemas.microsoft.com/office/drawing/2014/main" id="{FFC681A8-B33E-48A0-902C-546553EE69C5}"/>
            </a:ext>
          </a:extLst>
        </xdr:cNvPr>
        <xdr:cNvGrpSpPr/>
      </xdr:nvGrpSpPr>
      <xdr:grpSpPr>
        <a:xfrm>
          <a:off x="10947690057" y="793449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194" name="Group 4193">
            <a:extLst>
              <a:ext uri="{FF2B5EF4-FFF2-40B4-BE49-F238E27FC236}">
                <a16:creationId xmlns:a16="http://schemas.microsoft.com/office/drawing/2014/main" id="{FB42CF62-F753-4B69-B864-BB1818E9D8B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196" name="Group 4195">
              <a:extLst>
                <a:ext uri="{FF2B5EF4-FFF2-40B4-BE49-F238E27FC236}">
                  <a16:creationId xmlns:a16="http://schemas.microsoft.com/office/drawing/2014/main" id="{A7115DD4-001E-46E5-B683-61D9DD05EE6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198" name="Group 4197">
                <a:extLst>
                  <a:ext uri="{FF2B5EF4-FFF2-40B4-BE49-F238E27FC236}">
                    <a16:creationId xmlns:a16="http://schemas.microsoft.com/office/drawing/2014/main" id="{604BFC9E-715B-4CD5-B68E-FD7A25A0EA9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202" name="Group 4201">
                  <a:extLst>
                    <a:ext uri="{FF2B5EF4-FFF2-40B4-BE49-F238E27FC236}">
                      <a16:creationId xmlns:a16="http://schemas.microsoft.com/office/drawing/2014/main" id="{7F2272C0-DFAA-489D-A38E-4A48C78DDB6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204" name="Rectangle: Rounded Corners 4203">
                    <a:extLst>
                      <a:ext uri="{FF2B5EF4-FFF2-40B4-BE49-F238E27FC236}">
                        <a16:creationId xmlns:a16="http://schemas.microsoft.com/office/drawing/2014/main" id="{007D6738-B005-425A-8B08-6C515D6DA56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205" name="Group 4204">
                    <a:extLst>
                      <a:ext uri="{FF2B5EF4-FFF2-40B4-BE49-F238E27FC236}">
                        <a16:creationId xmlns:a16="http://schemas.microsoft.com/office/drawing/2014/main" id="{DA4CE0F3-8A8A-42F3-A16A-C9F6B3A269A9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39">
                  <xdr:nvSpPr>
                    <xdr:cNvPr id="4215" name="Rectangle: Rounded Corners 4214">
                      <a:extLst>
                        <a:ext uri="{FF2B5EF4-FFF2-40B4-BE49-F238E27FC236}">
                          <a16:creationId xmlns:a16="http://schemas.microsoft.com/office/drawing/2014/main" id="{F5ACC201-37A3-4A5F-AFDD-8AB239F7D1BD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7C34468-B790-4B5A-9727-57C7D744F2DC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57,810,000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16" name="Rectangle: Rounded Corners 4215">
                      <a:extLst>
                        <a:ext uri="{FF2B5EF4-FFF2-40B4-BE49-F238E27FC236}">
                          <a16:creationId xmlns:a16="http://schemas.microsoft.com/office/drawing/2014/main" id="{3CFC2116-2CF7-4719-A348-A69DF2B55A5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39">
                  <xdr:nvSpPr>
                    <xdr:cNvPr id="4217" name="Rectangle: Rounded Corners 4216">
                      <a:extLst>
                        <a:ext uri="{FF2B5EF4-FFF2-40B4-BE49-F238E27FC236}">
                          <a16:creationId xmlns:a16="http://schemas.microsoft.com/office/drawing/2014/main" id="{89AE6F88-8843-4BA0-86CB-6ED71BF00C9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94C0BD-B8EE-4E5D-BBAD-D6B7A9814D6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7033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18" name="Rectangle: Rounded Corners 4217">
                      <a:extLst>
                        <a:ext uri="{FF2B5EF4-FFF2-40B4-BE49-F238E27FC236}">
                          <a16:creationId xmlns:a16="http://schemas.microsoft.com/office/drawing/2014/main" id="{65D5C5DA-CC51-4CA4-AD5D-35BCC67477D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39">
                <xdr:nvSpPr>
                  <xdr:cNvPr id="4206" name="Rectangle: Rounded Corners 4205">
                    <a:extLst>
                      <a:ext uri="{FF2B5EF4-FFF2-40B4-BE49-F238E27FC236}">
                        <a16:creationId xmlns:a16="http://schemas.microsoft.com/office/drawing/2014/main" id="{F4F0E0C0-7827-41A8-A866-572A1E47907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8A1E6B4-46BA-4E0A-8566-C1880806FAF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ساعت مگنتی مفصلی هیدرولیکی (ساخت چین)(اورجینال)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207" name="Group 4206">
                    <a:extLst>
                      <a:ext uri="{FF2B5EF4-FFF2-40B4-BE49-F238E27FC236}">
                        <a16:creationId xmlns:a16="http://schemas.microsoft.com/office/drawing/2014/main" id="{8F0AA202-2F93-48AE-9195-528EA51610E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39">
                  <xdr:nvSpPr>
                    <xdr:cNvPr id="4212" name="Rectangle: Rounded Corners 4211">
                      <a:extLst>
                        <a:ext uri="{FF2B5EF4-FFF2-40B4-BE49-F238E27FC236}">
                          <a16:creationId xmlns:a16="http://schemas.microsoft.com/office/drawing/2014/main" id="{9F93CDA2-0217-430D-92BF-C7BEBC4776E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599C52D-BD31-44B6-A95A-2E0DF9B63F7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2,950,000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39">
                  <xdr:nvSpPr>
                    <xdr:cNvPr id="4213" name="Rectangle: Rounded Corners 4212">
                      <a:extLst>
                        <a:ext uri="{FF2B5EF4-FFF2-40B4-BE49-F238E27FC236}">
                          <a16:creationId xmlns:a16="http://schemas.microsoft.com/office/drawing/2014/main" id="{70F1BF0A-6C60-4CC4-9033-486B82B18F2F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630F344-F7A3-4277-A4BC-38660BA500A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6208-80A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14" name="Rectangle: Rounded Corners 4213">
                      <a:extLst>
                        <a:ext uri="{FF2B5EF4-FFF2-40B4-BE49-F238E27FC236}">
                          <a16:creationId xmlns:a16="http://schemas.microsoft.com/office/drawing/2014/main" id="{BA50D511-C0A2-4AC2-93B8-7A9815070EB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208" name="Group 4207">
                    <a:extLst>
                      <a:ext uri="{FF2B5EF4-FFF2-40B4-BE49-F238E27FC236}">
                        <a16:creationId xmlns:a16="http://schemas.microsoft.com/office/drawing/2014/main" id="{4A1ED404-55A8-4F51-8FF5-9FA964F617F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39">
                  <xdr:nvSpPr>
                    <xdr:cNvPr id="4209" name="Rectangle: Rounded Corners 4208">
                      <a:extLst>
                        <a:ext uri="{FF2B5EF4-FFF2-40B4-BE49-F238E27FC236}">
                          <a16:creationId xmlns:a16="http://schemas.microsoft.com/office/drawing/2014/main" id="{14BA928E-B9CD-4F45-928F-CA597C5A3B2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C73B2A8-756C-4A32-9D94-0AAD261F88C8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39">
                  <xdr:nvSpPr>
                    <xdr:cNvPr id="4210" name="Rectangle: Rounded Corners 4209">
                      <a:extLst>
                        <a:ext uri="{FF2B5EF4-FFF2-40B4-BE49-F238E27FC236}">
                          <a16:creationId xmlns:a16="http://schemas.microsoft.com/office/drawing/2014/main" id="{3F999EB6-3E87-4494-B229-1C7658414EF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710473E-49E6-4B29-A068-CD1D4ACE2FA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11" name="Rectangle: Rounded Corners 4210">
                      <a:extLst>
                        <a:ext uri="{FF2B5EF4-FFF2-40B4-BE49-F238E27FC236}">
                          <a16:creationId xmlns:a16="http://schemas.microsoft.com/office/drawing/2014/main" id="{1F125F57-293B-4A09-AF16-1341E6B71C4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203" name="Rectangle: Rounded Corners 4202">
                  <a:extLst>
                    <a:ext uri="{FF2B5EF4-FFF2-40B4-BE49-F238E27FC236}">
                      <a16:creationId xmlns:a16="http://schemas.microsoft.com/office/drawing/2014/main" id="{F940A4E7-2E11-4707-A572-FE1973B1D68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199" name="Straight Connector 4198">
                <a:extLst>
                  <a:ext uri="{FF2B5EF4-FFF2-40B4-BE49-F238E27FC236}">
                    <a16:creationId xmlns:a16="http://schemas.microsoft.com/office/drawing/2014/main" id="{C52C9BED-279A-43A1-B0B1-640965965B3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00" name="Straight Connector 4199">
                <a:extLst>
                  <a:ext uri="{FF2B5EF4-FFF2-40B4-BE49-F238E27FC236}">
                    <a16:creationId xmlns:a16="http://schemas.microsoft.com/office/drawing/2014/main" id="{22DF456F-F3FA-4126-84B6-8DC8B77FD4F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01" name="Straight Connector 4200">
                <a:extLst>
                  <a:ext uri="{FF2B5EF4-FFF2-40B4-BE49-F238E27FC236}">
                    <a16:creationId xmlns:a16="http://schemas.microsoft.com/office/drawing/2014/main" id="{17C502A9-606D-43E2-B7B2-8433234593C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197" name="Rectangle: Rounded Corners 4196">
              <a:extLst>
                <a:ext uri="{FF2B5EF4-FFF2-40B4-BE49-F238E27FC236}">
                  <a16:creationId xmlns:a16="http://schemas.microsoft.com/office/drawing/2014/main" id="{8E1C70F7-1CBC-4978-A141-CD58988CEF1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195" name="Rectangle: Rounded Corners 4194">
            <a:extLst>
              <a:ext uri="{FF2B5EF4-FFF2-40B4-BE49-F238E27FC236}">
                <a16:creationId xmlns:a16="http://schemas.microsoft.com/office/drawing/2014/main" id="{001F6E91-97F7-4C99-85EE-9247173DC2F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149</xdr:row>
      <xdr:rowOff>79367</xdr:rowOff>
    </xdr:from>
    <xdr:to>
      <xdr:col>0</xdr:col>
      <xdr:colOff>8041143</xdr:colOff>
      <xdr:row>149</xdr:row>
      <xdr:rowOff>527410</xdr:rowOff>
    </xdr:to>
    <xdr:grpSp>
      <xdr:nvGrpSpPr>
        <xdr:cNvPr id="4219" name="Group 4218">
          <a:extLst>
            <a:ext uri="{FF2B5EF4-FFF2-40B4-BE49-F238E27FC236}">
              <a16:creationId xmlns:a16="http://schemas.microsoft.com/office/drawing/2014/main" id="{BFEAD4A8-B84B-47A9-B696-115FE8A57362}"/>
            </a:ext>
          </a:extLst>
        </xdr:cNvPr>
        <xdr:cNvGrpSpPr/>
      </xdr:nvGrpSpPr>
      <xdr:grpSpPr>
        <a:xfrm>
          <a:off x="10947690057" y="798842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220" name="Group 4219">
            <a:extLst>
              <a:ext uri="{FF2B5EF4-FFF2-40B4-BE49-F238E27FC236}">
                <a16:creationId xmlns:a16="http://schemas.microsoft.com/office/drawing/2014/main" id="{59B9B0F2-DDCE-43CA-B46D-91275AA9130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222" name="Group 4221">
              <a:extLst>
                <a:ext uri="{FF2B5EF4-FFF2-40B4-BE49-F238E27FC236}">
                  <a16:creationId xmlns:a16="http://schemas.microsoft.com/office/drawing/2014/main" id="{81F11765-FD89-499A-9A16-8253D3C50C1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224" name="Group 4223">
                <a:extLst>
                  <a:ext uri="{FF2B5EF4-FFF2-40B4-BE49-F238E27FC236}">
                    <a16:creationId xmlns:a16="http://schemas.microsoft.com/office/drawing/2014/main" id="{8E114562-E20A-4734-AB48-575FD2A3A9F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228" name="Group 4227">
                  <a:extLst>
                    <a:ext uri="{FF2B5EF4-FFF2-40B4-BE49-F238E27FC236}">
                      <a16:creationId xmlns:a16="http://schemas.microsoft.com/office/drawing/2014/main" id="{6A235BF6-3A22-4364-903C-5537A7C11A6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230" name="Rectangle: Rounded Corners 4229">
                    <a:extLst>
                      <a:ext uri="{FF2B5EF4-FFF2-40B4-BE49-F238E27FC236}">
                        <a16:creationId xmlns:a16="http://schemas.microsoft.com/office/drawing/2014/main" id="{8F6C66B0-8C1B-406D-B7C2-0D20ED8C254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231" name="Group 4230">
                    <a:extLst>
                      <a:ext uri="{FF2B5EF4-FFF2-40B4-BE49-F238E27FC236}">
                        <a16:creationId xmlns:a16="http://schemas.microsoft.com/office/drawing/2014/main" id="{0C7597CC-5944-43B1-BEBF-1241734AAFB3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40">
                  <xdr:nvSpPr>
                    <xdr:cNvPr id="4241" name="Rectangle: Rounded Corners 4240">
                      <a:extLst>
                        <a:ext uri="{FF2B5EF4-FFF2-40B4-BE49-F238E27FC236}">
                          <a16:creationId xmlns:a16="http://schemas.microsoft.com/office/drawing/2014/main" id="{7C61577E-3886-4AF9-86F6-BF52DF918231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4C7B25F-5E2E-4378-9031-ABBCACC61A8D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9,570,000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42" name="Rectangle: Rounded Corners 4241">
                      <a:extLst>
                        <a:ext uri="{FF2B5EF4-FFF2-40B4-BE49-F238E27FC236}">
                          <a16:creationId xmlns:a16="http://schemas.microsoft.com/office/drawing/2014/main" id="{DE965944-43CB-4E9A-BB31-0AD27BBCC69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0">
                  <xdr:nvSpPr>
                    <xdr:cNvPr id="4243" name="Rectangle: Rounded Corners 4242">
                      <a:extLst>
                        <a:ext uri="{FF2B5EF4-FFF2-40B4-BE49-F238E27FC236}">
                          <a16:creationId xmlns:a16="http://schemas.microsoft.com/office/drawing/2014/main" id="{1E543537-3D05-424D-934A-D4AB15D49E3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111B70-AD7A-4C08-AE93-177E0EA0E50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7014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44" name="Rectangle: Rounded Corners 4243">
                      <a:extLst>
                        <a:ext uri="{FF2B5EF4-FFF2-40B4-BE49-F238E27FC236}">
                          <a16:creationId xmlns:a16="http://schemas.microsoft.com/office/drawing/2014/main" id="{ACCF6150-4211-4E75-A786-7800EEBBC7B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0">
                <xdr:nvSpPr>
                  <xdr:cNvPr id="4232" name="Rectangle: Rounded Corners 4231">
                    <a:extLst>
                      <a:ext uri="{FF2B5EF4-FFF2-40B4-BE49-F238E27FC236}">
                        <a16:creationId xmlns:a16="http://schemas.microsoft.com/office/drawing/2014/main" id="{B3235E92-40EF-41B2-B851-F7134E99157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15D8222-CA50-4757-97EC-58E126B452E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ساعت کوچک (ساخت چین)(اورجینال)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233" name="Group 4232">
                    <a:extLst>
                      <a:ext uri="{FF2B5EF4-FFF2-40B4-BE49-F238E27FC236}">
                        <a16:creationId xmlns:a16="http://schemas.microsoft.com/office/drawing/2014/main" id="{12656AE4-D6D5-4096-928F-987592894A8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40">
                  <xdr:nvSpPr>
                    <xdr:cNvPr id="4238" name="Rectangle: Rounded Corners 4237">
                      <a:extLst>
                        <a:ext uri="{FF2B5EF4-FFF2-40B4-BE49-F238E27FC236}">
                          <a16:creationId xmlns:a16="http://schemas.microsoft.com/office/drawing/2014/main" id="{5F44587F-FF32-451F-ADC8-C38694385CB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D0605BD-76D8-4802-ABB3-E1CD0897F64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3,000,000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0">
                  <xdr:nvSpPr>
                    <xdr:cNvPr id="4239" name="Rectangle: Rounded Corners 4238">
                      <a:extLst>
                        <a:ext uri="{FF2B5EF4-FFF2-40B4-BE49-F238E27FC236}">
                          <a16:creationId xmlns:a16="http://schemas.microsoft.com/office/drawing/2014/main" id="{2D144810-1C88-485B-AA63-CCFB23FA9D77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3B6C5F-BD32-4384-870C-26A72D700F8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6211-10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40" name="Rectangle: Rounded Corners 4239">
                      <a:extLst>
                        <a:ext uri="{FF2B5EF4-FFF2-40B4-BE49-F238E27FC236}">
                          <a16:creationId xmlns:a16="http://schemas.microsoft.com/office/drawing/2014/main" id="{C90CBC2E-F1C4-419D-8020-69C9A40F7CB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234" name="Group 4233">
                    <a:extLst>
                      <a:ext uri="{FF2B5EF4-FFF2-40B4-BE49-F238E27FC236}">
                        <a16:creationId xmlns:a16="http://schemas.microsoft.com/office/drawing/2014/main" id="{00632886-3B16-47AA-9AEB-31853B26F0D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0">
                  <xdr:nvSpPr>
                    <xdr:cNvPr id="4235" name="Rectangle: Rounded Corners 4234">
                      <a:extLst>
                        <a:ext uri="{FF2B5EF4-FFF2-40B4-BE49-F238E27FC236}">
                          <a16:creationId xmlns:a16="http://schemas.microsoft.com/office/drawing/2014/main" id="{8E1390AD-E0A6-4935-AEAC-CF9B68A930D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F159A20-E4B3-4890-9E74-AB3035FBF896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0">
                  <xdr:nvSpPr>
                    <xdr:cNvPr id="4236" name="Rectangle: Rounded Corners 4235">
                      <a:extLst>
                        <a:ext uri="{FF2B5EF4-FFF2-40B4-BE49-F238E27FC236}">
                          <a16:creationId xmlns:a16="http://schemas.microsoft.com/office/drawing/2014/main" id="{A2AD06CD-2685-4AB6-BC02-D4E1A9A0589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8E545EA-45C9-47EE-A2C0-0ADB7192EEE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37" name="Rectangle: Rounded Corners 4236">
                      <a:extLst>
                        <a:ext uri="{FF2B5EF4-FFF2-40B4-BE49-F238E27FC236}">
                          <a16:creationId xmlns:a16="http://schemas.microsoft.com/office/drawing/2014/main" id="{E7C56829-6B9E-49BB-AE77-A5DC219E0A4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229" name="Rectangle: Rounded Corners 4228">
                  <a:extLst>
                    <a:ext uri="{FF2B5EF4-FFF2-40B4-BE49-F238E27FC236}">
                      <a16:creationId xmlns:a16="http://schemas.microsoft.com/office/drawing/2014/main" id="{7D12037F-1627-4FCE-A22C-CBEF070424D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225" name="Straight Connector 4224">
                <a:extLst>
                  <a:ext uri="{FF2B5EF4-FFF2-40B4-BE49-F238E27FC236}">
                    <a16:creationId xmlns:a16="http://schemas.microsoft.com/office/drawing/2014/main" id="{2184C440-2FD9-40B2-B530-F71D2B0717A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26" name="Straight Connector 4225">
                <a:extLst>
                  <a:ext uri="{FF2B5EF4-FFF2-40B4-BE49-F238E27FC236}">
                    <a16:creationId xmlns:a16="http://schemas.microsoft.com/office/drawing/2014/main" id="{1C217A09-B168-49BF-92AB-148038A6C45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27" name="Straight Connector 4226">
                <a:extLst>
                  <a:ext uri="{FF2B5EF4-FFF2-40B4-BE49-F238E27FC236}">
                    <a16:creationId xmlns:a16="http://schemas.microsoft.com/office/drawing/2014/main" id="{3737A2CD-1D88-4077-B262-C9FAE8C167F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223" name="Rectangle: Rounded Corners 4222">
              <a:extLst>
                <a:ext uri="{FF2B5EF4-FFF2-40B4-BE49-F238E27FC236}">
                  <a16:creationId xmlns:a16="http://schemas.microsoft.com/office/drawing/2014/main" id="{AB9A4534-B9DD-41D4-AD02-52A23054422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221" name="Rectangle: Rounded Corners 4220">
            <a:extLst>
              <a:ext uri="{FF2B5EF4-FFF2-40B4-BE49-F238E27FC236}">
                <a16:creationId xmlns:a16="http://schemas.microsoft.com/office/drawing/2014/main" id="{28993099-7E11-468B-BC80-932ABB08514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150</xdr:row>
      <xdr:rowOff>79367</xdr:rowOff>
    </xdr:from>
    <xdr:to>
      <xdr:col>0</xdr:col>
      <xdr:colOff>8041143</xdr:colOff>
      <xdr:row>150</xdr:row>
      <xdr:rowOff>527410</xdr:rowOff>
    </xdr:to>
    <xdr:grpSp>
      <xdr:nvGrpSpPr>
        <xdr:cNvPr id="4245" name="Group 4244">
          <a:extLst>
            <a:ext uri="{FF2B5EF4-FFF2-40B4-BE49-F238E27FC236}">
              <a16:creationId xmlns:a16="http://schemas.microsoft.com/office/drawing/2014/main" id="{0138837E-B6A7-42CB-A199-BE1B11165F20}"/>
            </a:ext>
          </a:extLst>
        </xdr:cNvPr>
        <xdr:cNvGrpSpPr/>
      </xdr:nvGrpSpPr>
      <xdr:grpSpPr>
        <a:xfrm>
          <a:off x="10947690057" y="804234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246" name="Group 4245">
            <a:extLst>
              <a:ext uri="{FF2B5EF4-FFF2-40B4-BE49-F238E27FC236}">
                <a16:creationId xmlns:a16="http://schemas.microsoft.com/office/drawing/2014/main" id="{135F2A02-E74A-4C1D-A55B-DE6E67687EE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248" name="Group 4247">
              <a:extLst>
                <a:ext uri="{FF2B5EF4-FFF2-40B4-BE49-F238E27FC236}">
                  <a16:creationId xmlns:a16="http://schemas.microsoft.com/office/drawing/2014/main" id="{6DE25016-EE84-4336-BEC3-8A2F002CE61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250" name="Group 4249">
                <a:extLst>
                  <a:ext uri="{FF2B5EF4-FFF2-40B4-BE49-F238E27FC236}">
                    <a16:creationId xmlns:a16="http://schemas.microsoft.com/office/drawing/2014/main" id="{9AE0DC11-7F91-4152-8B0B-9AB74954A3C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254" name="Group 4253">
                  <a:extLst>
                    <a:ext uri="{FF2B5EF4-FFF2-40B4-BE49-F238E27FC236}">
                      <a16:creationId xmlns:a16="http://schemas.microsoft.com/office/drawing/2014/main" id="{156EE854-1B81-47A9-A0B7-ADD34870BB3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256" name="Rectangle: Rounded Corners 4255">
                    <a:extLst>
                      <a:ext uri="{FF2B5EF4-FFF2-40B4-BE49-F238E27FC236}">
                        <a16:creationId xmlns:a16="http://schemas.microsoft.com/office/drawing/2014/main" id="{A696F823-0804-4F13-9304-E35631ECC23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257" name="Group 4256">
                    <a:extLst>
                      <a:ext uri="{FF2B5EF4-FFF2-40B4-BE49-F238E27FC236}">
                        <a16:creationId xmlns:a16="http://schemas.microsoft.com/office/drawing/2014/main" id="{0F01262B-DD8D-4695-A095-DCBC7D176AE1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41">
                  <xdr:nvSpPr>
                    <xdr:cNvPr id="4267" name="Rectangle: Rounded Corners 4266">
                      <a:extLst>
                        <a:ext uri="{FF2B5EF4-FFF2-40B4-BE49-F238E27FC236}">
                          <a16:creationId xmlns:a16="http://schemas.microsoft.com/office/drawing/2014/main" id="{D2083573-569E-48EE-ACF5-97EC1CE57B4B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200DB62-9A10-4C2D-B3D4-FC400786CE29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68" name="Rectangle: Rounded Corners 4267">
                      <a:extLst>
                        <a:ext uri="{FF2B5EF4-FFF2-40B4-BE49-F238E27FC236}">
                          <a16:creationId xmlns:a16="http://schemas.microsoft.com/office/drawing/2014/main" id="{EE74B41F-550B-49D8-9127-FC03CE5630F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1">
                  <xdr:nvSpPr>
                    <xdr:cNvPr id="4269" name="Rectangle: Rounded Corners 4268">
                      <a:extLst>
                        <a:ext uri="{FF2B5EF4-FFF2-40B4-BE49-F238E27FC236}">
                          <a16:creationId xmlns:a16="http://schemas.microsoft.com/office/drawing/2014/main" id="{FACD4399-BA55-43A0-9934-C3F598E24F3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AE1BF76-1634-4BCF-9492-91A4F9CF8A9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70" name="Rectangle: Rounded Corners 4269">
                      <a:extLst>
                        <a:ext uri="{FF2B5EF4-FFF2-40B4-BE49-F238E27FC236}">
                          <a16:creationId xmlns:a16="http://schemas.microsoft.com/office/drawing/2014/main" id="{A96FEBDD-4D8F-4F8B-A650-C1278802DB7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1">
                <xdr:nvSpPr>
                  <xdr:cNvPr id="4258" name="Rectangle: Rounded Corners 4257">
                    <a:extLst>
                      <a:ext uri="{FF2B5EF4-FFF2-40B4-BE49-F238E27FC236}">
                        <a16:creationId xmlns:a16="http://schemas.microsoft.com/office/drawing/2014/main" id="{10B2EC9D-FCBF-4305-B4C0-4547314AE2F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A32FCCE-1BE8-4577-8172-18CA07032B7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ساعت گرانیتی 150*200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259" name="Group 4258">
                    <a:extLst>
                      <a:ext uri="{FF2B5EF4-FFF2-40B4-BE49-F238E27FC236}">
                        <a16:creationId xmlns:a16="http://schemas.microsoft.com/office/drawing/2014/main" id="{E13FCD25-3388-47F6-B932-994880BC1EE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4" cy="341949"/>
                    <a:chOff x="11023087448" y="797868"/>
                    <a:chExt cx="1760794" cy="341949"/>
                  </a:xfrm>
                </xdr:grpSpPr>
                <xdr:sp macro="" textlink="Data!J141">
                  <xdr:nvSpPr>
                    <xdr:cNvPr id="4264" name="Rectangle: Rounded Corners 4263">
                      <a:extLst>
                        <a:ext uri="{FF2B5EF4-FFF2-40B4-BE49-F238E27FC236}">
                          <a16:creationId xmlns:a16="http://schemas.microsoft.com/office/drawing/2014/main" id="{A3CA43B9-FB25-4D45-A2BE-1FCC63478A0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CCC867-49AF-4DAC-9BB8-9DB970B3602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1">
                  <xdr:nvSpPr>
                    <xdr:cNvPr id="4265" name="Rectangle: Rounded Corners 4264">
                      <a:extLst>
                        <a:ext uri="{FF2B5EF4-FFF2-40B4-BE49-F238E27FC236}">
                          <a16:creationId xmlns:a16="http://schemas.microsoft.com/office/drawing/2014/main" id="{EF6F7B44-5BC0-4C28-A541-2BC0FD0F8ACE}"/>
                        </a:ext>
                      </a:extLst>
                    </xdr:cNvPr>
                    <xdr:cNvSpPr/>
                  </xdr:nvSpPr>
                  <xdr:spPr>
                    <a:xfrm>
                      <a:off x="11024016875" y="873117"/>
                      <a:ext cx="83136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C94B0A-E849-4EED-8D90-475B5395477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6841-170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66" name="Rectangle: Rounded Corners 4265">
                      <a:extLst>
                        <a:ext uri="{FF2B5EF4-FFF2-40B4-BE49-F238E27FC236}">
                          <a16:creationId xmlns:a16="http://schemas.microsoft.com/office/drawing/2014/main" id="{67850831-5144-48E8-84DB-04914E81F3C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260" name="Group 4259">
                    <a:extLst>
                      <a:ext uri="{FF2B5EF4-FFF2-40B4-BE49-F238E27FC236}">
                        <a16:creationId xmlns:a16="http://schemas.microsoft.com/office/drawing/2014/main" id="{C149C029-543D-4563-901C-4309BFB575A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1">
                  <xdr:nvSpPr>
                    <xdr:cNvPr id="4261" name="Rectangle: Rounded Corners 4260">
                      <a:extLst>
                        <a:ext uri="{FF2B5EF4-FFF2-40B4-BE49-F238E27FC236}">
                          <a16:creationId xmlns:a16="http://schemas.microsoft.com/office/drawing/2014/main" id="{FB5656AE-A8F6-43BA-B542-80485ABB738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0CA337-04C1-4E7C-9C71-31C6C2777D53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1">
                  <xdr:nvSpPr>
                    <xdr:cNvPr id="4262" name="Rectangle: Rounded Corners 4261">
                      <a:extLst>
                        <a:ext uri="{FF2B5EF4-FFF2-40B4-BE49-F238E27FC236}">
                          <a16:creationId xmlns:a16="http://schemas.microsoft.com/office/drawing/2014/main" id="{64A6F38B-C72E-492F-8DCF-CC417FBC130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269F6A8-4B6D-4CB5-89A6-C54F6BC32C7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263" name="Rectangle: Rounded Corners 4262">
                      <a:extLst>
                        <a:ext uri="{FF2B5EF4-FFF2-40B4-BE49-F238E27FC236}">
                          <a16:creationId xmlns:a16="http://schemas.microsoft.com/office/drawing/2014/main" id="{585D2032-14C9-42A4-B8AC-5477E5946E3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255" name="Rectangle: Rounded Corners 4254">
                  <a:extLst>
                    <a:ext uri="{FF2B5EF4-FFF2-40B4-BE49-F238E27FC236}">
                      <a16:creationId xmlns:a16="http://schemas.microsoft.com/office/drawing/2014/main" id="{27A2F6E0-B504-43B7-8F3F-32529D86AD1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251" name="Straight Connector 4250">
                <a:extLst>
                  <a:ext uri="{FF2B5EF4-FFF2-40B4-BE49-F238E27FC236}">
                    <a16:creationId xmlns:a16="http://schemas.microsoft.com/office/drawing/2014/main" id="{C5C35E2C-B6DB-4BB7-A3B7-FD0865AAA71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52" name="Straight Connector 4251">
                <a:extLst>
                  <a:ext uri="{FF2B5EF4-FFF2-40B4-BE49-F238E27FC236}">
                    <a16:creationId xmlns:a16="http://schemas.microsoft.com/office/drawing/2014/main" id="{61A9F9C6-2A52-47EF-8600-3BFC58448C1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53" name="Straight Connector 4252">
                <a:extLst>
                  <a:ext uri="{FF2B5EF4-FFF2-40B4-BE49-F238E27FC236}">
                    <a16:creationId xmlns:a16="http://schemas.microsoft.com/office/drawing/2014/main" id="{F73C895B-54B8-4B29-BED8-B17C921C715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249" name="Rectangle: Rounded Corners 4248">
              <a:extLst>
                <a:ext uri="{FF2B5EF4-FFF2-40B4-BE49-F238E27FC236}">
                  <a16:creationId xmlns:a16="http://schemas.microsoft.com/office/drawing/2014/main" id="{F632E638-E819-4A09-9011-1A73035EA2E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247" name="Rectangle: Rounded Corners 4246">
            <a:extLst>
              <a:ext uri="{FF2B5EF4-FFF2-40B4-BE49-F238E27FC236}">
                <a16:creationId xmlns:a16="http://schemas.microsoft.com/office/drawing/2014/main" id="{B150460C-BEEA-4613-8414-29C1EE19FD1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151</xdr:row>
      <xdr:rowOff>79367</xdr:rowOff>
    </xdr:from>
    <xdr:to>
      <xdr:col>0</xdr:col>
      <xdr:colOff>8041143</xdr:colOff>
      <xdr:row>151</xdr:row>
      <xdr:rowOff>527410</xdr:rowOff>
    </xdr:to>
    <xdr:grpSp>
      <xdr:nvGrpSpPr>
        <xdr:cNvPr id="4297" name="Group 4296">
          <a:extLst>
            <a:ext uri="{FF2B5EF4-FFF2-40B4-BE49-F238E27FC236}">
              <a16:creationId xmlns:a16="http://schemas.microsoft.com/office/drawing/2014/main" id="{2C1DE886-F55C-4D51-9684-1550BB992E60}"/>
            </a:ext>
          </a:extLst>
        </xdr:cNvPr>
        <xdr:cNvGrpSpPr/>
      </xdr:nvGrpSpPr>
      <xdr:grpSpPr>
        <a:xfrm>
          <a:off x="10947690057" y="809627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298" name="Group 4297">
            <a:extLst>
              <a:ext uri="{FF2B5EF4-FFF2-40B4-BE49-F238E27FC236}">
                <a16:creationId xmlns:a16="http://schemas.microsoft.com/office/drawing/2014/main" id="{DECD546A-C19D-44A9-845B-45FECDD2C34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300" name="Group 4299">
              <a:extLst>
                <a:ext uri="{FF2B5EF4-FFF2-40B4-BE49-F238E27FC236}">
                  <a16:creationId xmlns:a16="http://schemas.microsoft.com/office/drawing/2014/main" id="{74F69CAF-7384-4CBE-937D-4762D488976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302" name="Group 4301">
                <a:extLst>
                  <a:ext uri="{FF2B5EF4-FFF2-40B4-BE49-F238E27FC236}">
                    <a16:creationId xmlns:a16="http://schemas.microsoft.com/office/drawing/2014/main" id="{2BA01CEF-6E50-4598-8F15-C15125B7141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306" name="Group 4305">
                  <a:extLst>
                    <a:ext uri="{FF2B5EF4-FFF2-40B4-BE49-F238E27FC236}">
                      <a16:creationId xmlns:a16="http://schemas.microsoft.com/office/drawing/2014/main" id="{F6868C68-58D9-430F-BCE7-36CFC10DAFB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308" name="Rectangle: Rounded Corners 4307">
                    <a:extLst>
                      <a:ext uri="{FF2B5EF4-FFF2-40B4-BE49-F238E27FC236}">
                        <a16:creationId xmlns:a16="http://schemas.microsoft.com/office/drawing/2014/main" id="{E00BF576-DCE3-483B-AD52-28CDA0BCE4A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309" name="Group 4308">
                    <a:extLst>
                      <a:ext uri="{FF2B5EF4-FFF2-40B4-BE49-F238E27FC236}">
                        <a16:creationId xmlns:a16="http://schemas.microsoft.com/office/drawing/2014/main" id="{CF98410D-63C8-40BC-B527-0005F109F224}"/>
                      </a:ext>
                    </a:extLst>
                  </xdr:cNvPr>
                  <xdr:cNvGrpSpPr/>
                </xdr:nvGrpSpPr>
                <xdr:grpSpPr>
                  <a:xfrm>
                    <a:off x="11022733598" y="809933"/>
                    <a:ext cx="1764114" cy="352109"/>
                    <a:chOff x="11022733598" y="787708"/>
                    <a:chExt cx="1764114" cy="352109"/>
                  </a:xfrm>
                </xdr:grpSpPr>
                <xdr:sp macro="" textlink="Data!F142">
                  <xdr:nvSpPr>
                    <xdr:cNvPr id="4319" name="Rectangle: Rounded Corners 4318">
                      <a:extLst>
                        <a:ext uri="{FF2B5EF4-FFF2-40B4-BE49-F238E27FC236}">
                          <a16:creationId xmlns:a16="http://schemas.microsoft.com/office/drawing/2014/main" id="{AC104139-2F48-44D3-B0CC-1AB42F1C6B66}"/>
                        </a:ext>
                      </a:extLst>
                    </xdr:cNvPr>
                    <xdr:cNvSpPr/>
                  </xdr:nvSpPr>
                  <xdr:spPr>
                    <a:xfrm>
                      <a:off x="11022733598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AB1BF0-BC57-4B26-AE01-14918A22335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6,710,000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20" name="Rectangle: Rounded Corners 4319">
                      <a:extLst>
                        <a:ext uri="{FF2B5EF4-FFF2-40B4-BE49-F238E27FC236}">
                          <a16:creationId xmlns:a16="http://schemas.microsoft.com/office/drawing/2014/main" id="{8421FE57-106E-4812-A8B7-A21A4BA2522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2">
                  <xdr:nvSpPr>
                    <xdr:cNvPr id="4321" name="Rectangle: Rounded Corners 4320">
                      <a:extLst>
                        <a:ext uri="{FF2B5EF4-FFF2-40B4-BE49-F238E27FC236}">
                          <a16:creationId xmlns:a16="http://schemas.microsoft.com/office/drawing/2014/main" id="{0E80C403-1EBC-4F27-9DEB-0EBEE6D3E98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1DEA9B3-58F9-43BD-A640-59A58029234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156-101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22" name="Rectangle: Rounded Corners 4321">
                      <a:extLst>
                        <a:ext uri="{FF2B5EF4-FFF2-40B4-BE49-F238E27FC236}">
                          <a16:creationId xmlns:a16="http://schemas.microsoft.com/office/drawing/2014/main" id="{AFBFE49D-3090-497B-84BC-59A09D03E5A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2">
                <xdr:nvSpPr>
                  <xdr:cNvPr id="4310" name="Rectangle: Rounded Corners 4309">
                    <a:extLst>
                      <a:ext uri="{FF2B5EF4-FFF2-40B4-BE49-F238E27FC236}">
                        <a16:creationId xmlns:a16="http://schemas.microsoft.com/office/drawing/2014/main" id="{FE5D79CB-D5EB-49A1-AB7D-DE152D94614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BAC3B7B-3F32-4CD3-928C-A4E739D6554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میکرومتر متوسط (ساخت چین)(اورجینال)(میکرومتر 0-100 )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311" name="Group 4310">
                    <a:extLst>
                      <a:ext uri="{FF2B5EF4-FFF2-40B4-BE49-F238E27FC236}">
                        <a16:creationId xmlns:a16="http://schemas.microsoft.com/office/drawing/2014/main" id="{C789E24C-18D7-4880-AE28-48EDD5B7570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142">
                  <xdr:nvSpPr>
                    <xdr:cNvPr id="4316" name="Rectangle: Rounded Corners 4315">
                      <a:extLst>
                        <a:ext uri="{FF2B5EF4-FFF2-40B4-BE49-F238E27FC236}">
                          <a16:creationId xmlns:a16="http://schemas.microsoft.com/office/drawing/2014/main" id="{341FF2E7-C809-445F-959E-8809B39CA61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1FE556B-67A3-4127-9402-EF5A32118E5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1,120,000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2">
                  <xdr:nvSpPr>
                    <xdr:cNvPr id="4317" name="Rectangle: Rounded Corners 4316">
                      <a:extLst>
                        <a:ext uri="{FF2B5EF4-FFF2-40B4-BE49-F238E27FC236}">
                          <a16:creationId xmlns:a16="http://schemas.microsoft.com/office/drawing/2014/main" id="{7500F5BA-31FD-48B0-A9E2-C24792623E6E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4766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8B50968-9ADC-4EB0-B8EF-E3C5D70B747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6301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18" name="Rectangle: Rounded Corners 4317">
                      <a:extLst>
                        <a:ext uri="{FF2B5EF4-FFF2-40B4-BE49-F238E27FC236}">
                          <a16:creationId xmlns:a16="http://schemas.microsoft.com/office/drawing/2014/main" id="{776D0F3B-9ABD-4E69-AD03-EE998847BA0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312" name="Group 4311">
                    <a:extLst>
                      <a:ext uri="{FF2B5EF4-FFF2-40B4-BE49-F238E27FC236}">
                        <a16:creationId xmlns:a16="http://schemas.microsoft.com/office/drawing/2014/main" id="{6F8B604E-C6B3-4A2C-8128-18BCBF467EC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2">
                  <xdr:nvSpPr>
                    <xdr:cNvPr id="4313" name="Rectangle: Rounded Corners 4312">
                      <a:extLst>
                        <a:ext uri="{FF2B5EF4-FFF2-40B4-BE49-F238E27FC236}">
                          <a16:creationId xmlns:a16="http://schemas.microsoft.com/office/drawing/2014/main" id="{827113AD-691D-43B0-8762-3811ED0778E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3CB0B3-A7C7-428F-8FFD-FBCF40A985C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2">
                  <xdr:nvSpPr>
                    <xdr:cNvPr id="4314" name="Rectangle: Rounded Corners 4313">
                      <a:extLst>
                        <a:ext uri="{FF2B5EF4-FFF2-40B4-BE49-F238E27FC236}">
                          <a16:creationId xmlns:a16="http://schemas.microsoft.com/office/drawing/2014/main" id="{F93BAA0E-922E-4AF9-B18A-1E3FF5F81C7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EB3FCAA-A3F4-41FC-8709-CD340D06AA4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15" name="Rectangle: Rounded Corners 4314">
                      <a:extLst>
                        <a:ext uri="{FF2B5EF4-FFF2-40B4-BE49-F238E27FC236}">
                          <a16:creationId xmlns:a16="http://schemas.microsoft.com/office/drawing/2014/main" id="{79933507-1AEC-4C62-92A5-B86AD65B254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307" name="Rectangle: Rounded Corners 4306">
                  <a:extLst>
                    <a:ext uri="{FF2B5EF4-FFF2-40B4-BE49-F238E27FC236}">
                      <a16:creationId xmlns:a16="http://schemas.microsoft.com/office/drawing/2014/main" id="{5B283601-B675-4D50-A899-391A9DEF060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303" name="Straight Connector 4302">
                <a:extLst>
                  <a:ext uri="{FF2B5EF4-FFF2-40B4-BE49-F238E27FC236}">
                    <a16:creationId xmlns:a16="http://schemas.microsoft.com/office/drawing/2014/main" id="{228FDD82-5384-4229-AE90-A036056E34C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04" name="Straight Connector 4303">
                <a:extLst>
                  <a:ext uri="{FF2B5EF4-FFF2-40B4-BE49-F238E27FC236}">
                    <a16:creationId xmlns:a16="http://schemas.microsoft.com/office/drawing/2014/main" id="{9D477D4F-EDAE-46CD-8C57-784AE4FC372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05" name="Straight Connector 4304">
                <a:extLst>
                  <a:ext uri="{FF2B5EF4-FFF2-40B4-BE49-F238E27FC236}">
                    <a16:creationId xmlns:a16="http://schemas.microsoft.com/office/drawing/2014/main" id="{32210110-F2E5-4BB0-B616-9EE75E97815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301" name="Rectangle: Rounded Corners 4300">
              <a:extLst>
                <a:ext uri="{FF2B5EF4-FFF2-40B4-BE49-F238E27FC236}">
                  <a16:creationId xmlns:a16="http://schemas.microsoft.com/office/drawing/2014/main" id="{AB88E9F2-1322-4055-BAB0-F256C513BA3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299" name="Rectangle: Rounded Corners 4298">
            <a:extLst>
              <a:ext uri="{FF2B5EF4-FFF2-40B4-BE49-F238E27FC236}">
                <a16:creationId xmlns:a16="http://schemas.microsoft.com/office/drawing/2014/main" id="{D8F5B50B-5582-4E0E-A940-B6206F1CB9E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153</xdr:row>
      <xdr:rowOff>79367</xdr:rowOff>
    </xdr:from>
    <xdr:to>
      <xdr:col>0</xdr:col>
      <xdr:colOff>8041143</xdr:colOff>
      <xdr:row>153</xdr:row>
      <xdr:rowOff>527410</xdr:rowOff>
    </xdr:to>
    <xdr:grpSp>
      <xdr:nvGrpSpPr>
        <xdr:cNvPr id="4323" name="Group 4322">
          <a:extLst>
            <a:ext uri="{FF2B5EF4-FFF2-40B4-BE49-F238E27FC236}">
              <a16:creationId xmlns:a16="http://schemas.microsoft.com/office/drawing/2014/main" id="{E4B0DC18-A31A-4E11-AF2F-BDF7D7377385}"/>
            </a:ext>
          </a:extLst>
        </xdr:cNvPr>
        <xdr:cNvGrpSpPr/>
      </xdr:nvGrpSpPr>
      <xdr:grpSpPr>
        <a:xfrm>
          <a:off x="10947690057" y="820412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324" name="Group 4323">
            <a:extLst>
              <a:ext uri="{FF2B5EF4-FFF2-40B4-BE49-F238E27FC236}">
                <a16:creationId xmlns:a16="http://schemas.microsoft.com/office/drawing/2014/main" id="{3AC1FBE7-F17B-411B-8E68-97151F8B678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326" name="Group 4325">
              <a:extLst>
                <a:ext uri="{FF2B5EF4-FFF2-40B4-BE49-F238E27FC236}">
                  <a16:creationId xmlns:a16="http://schemas.microsoft.com/office/drawing/2014/main" id="{F7D038CC-6728-4C88-AEAF-B1AF16CD37F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328" name="Group 4327">
                <a:extLst>
                  <a:ext uri="{FF2B5EF4-FFF2-40B4-BE49-F238E27FC236}">
                    <a16:creationId xmlns:a16="http://schemas.microsoft.com/office/drawing/2014/main" id="{03C23AAB-2900-45AA-90AD-DB44159A5D6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332" name="Group 4331">
                  <a:extLst>
                    <a:ext uri="{FF2B5EF4-FFF2-40B4-BE49-F238E27FC236}">
                      <a16:creationId xmlns:a16="http://schemas.microsoft.com/office/drawing/2014/main" id="{C13E3A8C-6BD4-4E8E-A52B-056A1A805CE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334" name="Rectangle: Rounded Corners 4333">
                    <a:extLst>
                      <a:ext uri="{FF2B5EF4-FFF2-40B4-BE49-F238E27FC236}">
                        <a16:creationId xmlns:a16="http://schemas.microsoft.com/office/drawing/2014/main" id="{730A8C63-2B5C-4FFC-A021-BB647BCD6F0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335" name="Group 4334">
                    <a:extLst>
                      <a:ext uri="{FF2B5EF4-FFF2-40B4-BE49-F238E27FC236}">
                        <a16:creationId xmlns:a16="http://schemas.microsoft.com/office/drawing/2014/main" id="{D556FDD9-4B67-4AEF-8C25-36E32FDB51F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43">
                  <xdr:nvSpPr>
                    <xdr:cNvPr id="4345" name="Rectangle: Rounded Corners 4344">
                      <a:extLst>
                        <a:ext uri="{FF2B5EF4-FFF2-40B4-BE49-F238E27FC236}">
                          <a16:creationId xmlns:a16="http://schemas.microsoft.com/office/drawing/2014/main" id="{17E0DD3A-4306-4961-ABA1-9E310DB30994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8C1C24-2306-47BC-A821-02BBAEAA92E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18,310,000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46" name="Rectangle: Rounded Corners 4345">
                      <a:extLst>
                        <a:ext uri="{FF2B5EF4-FFF2-40B4-BE49-F238E27FC236}">
                          <a16:creationId xmlns:a16="http://schemas.microsoft.com/office/drawing/2014/main" id="{E7513E3F-AD5B-4785-B07D-3428332A37F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3">
                  <xdr:nvSpPr>
                    <xdr:cNvPr id="4347" name="Rectangle: Rounded Corners 4346">
                      <a:extLst>
                        <a:ext uri="{FF2B5EF4-FFF2-40B4-BE49-F238E27FC236}">
                          <a16:creationId xmlns:a16="http://schemas.microsoft.com/office/drawing/2014/main" id="{00487631-CA23-4A19-ACAF-C016D8F86CC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C26C30-9CFB-4086-9D0E-A9515112074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511-211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48" name="Rectangle: Rounded Corners 4347">
                      <a:extLst>
                        <a:ext uri="{FF2B5EF4-FFF2-40B4-BE49-F238E27FC236}">
                          <a16:creationId xmlns:a16="http://schemas.microsoft.com/office/drawing/2014/main" id="{E4B560D8-0A10-427E-A98D-87369324D03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3">
                <xdr:nvSpPr>
                  <xdr:cNvPr id="4336" name="Rectangle: Rounded Corners 4335">
                    <a:extLst>
                      <a:ext uri="{FF2B5EF4-FFF2-40B4-BE49-F238E27FC236}">
                        <a16:creationId xmlns:a16="http://schemas.microsoft.com/office/drawing/2014/main" id="{41D8543A-011A-4C2E-B0AC-67783A9D5CF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A4079B2-5B12-4746-8E51-E5D1416439D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6-10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337" name="Group 4336">
                    <a:extLst>
                      <a:ext uri="{FF2B5EF4-FFF2-40B4-BE49-F238E27FC236}">
                        <a16:creationId xmlns:a16="http://schemas.microsoft.com/office/drawing/2014/main" id="{F156D454-FE01-463A-BF64-45FE767C7C7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43">
                  <xdr:nvSpPr>
                    <xdr:cNvPr id="4342" name="Rectangle: Rounded Corners 4341">
                      <a:extLst>
                        <a:ext uri="{FF2B5EF4-FFF2-40B4-BE49-F238E27FC236}">
                          <a16:creationId xmlns:a16="http://schemas.microsoft.com/office/drawing/2014/main" id="{EF31525C-FD13-46A4-9A6A-4A849583DA1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C5EA67-DF47-46C5-A1B1-75C2D6B329F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8,720,000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3">
                  <xdr:nvSpPr>
                    <xdr:cNvPr id="4343" name="Rectangle: Rounded Corners 4342">
                      <a:extLst>
                        <a:ext uri="{FF2B5EF4-FFF2-40B4-BE49-F238E27FC236}">
                          <a16:creationId xmlns:a16="http://schemas.microsoft.com/office/drawing/2014/main" id="{4D912058-DA74-4DB1-A4AF-A784032B42F4}"/>
                        </a:ext>
                      </a:extLst>
                    </xdr:cNvPr>
                    <xdr:cNvSpPr/>
                  </xdr:nvSpPr>
                  <xdr:spPr>
                    <a:xfrm>
                      <a:off x="11024000574" y="873117"/>
                      <a:ext cx="84766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8CE348-11A5-480D-AC3E-1EEBD0768A9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2852-10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44" name="Rectangle: Rounded Corners 4343">
                      <a:extLst>
                        <a:ext uri="{FF2B5EF4-FFF2-40B4-BE49-F238E27FC236}">
                          <a16:creationId xmlns:a16="http://schemas.microsoft.com/office/drawing/2014/main" id="{AE8167B2-A088-4ACE-AB76-20AE0406D55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338" name="Group 4337">
                    <a:extLst>
                      <a:ext uri="{FF2B5EF4-FFF2-40B4-BE49-F238E27FC236}">
                        <a16:creationId xmlns:a16="http://schemas.microsoft.com/office/drawing/2014/main" id="{ED974242-C073-40C3-8977-A54ECF3E91A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3">
                  <xdr:nvSpPr>
                    <xdr:cNvPr id="4339" name="Rectangle: Rounded Corners 4338">
                      <a:extLst>
                        <a:ext uri="{FF2B5EF4-FFF2-40B4-BE49-F238E27FC236}">
                          <a16:creationId xmlns:a16="http://schemas.microsoft.com/office/drawing/2014/main" id="{BBCA164A-DA70-4282-8D82-8FDD3085442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443CF3-5430-4B65-9811-08B93FFB21D0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3">
                  <xdr:nvSpPr>
                    <xdr:cNvPr id="4340" name="Rectangle: Rounded Corners 4339">
                      <a:extLst>
                        <a:ext uri="{FF2B5EF4-FFF2-40B4-BE49-F238E27FC236}">
                          <a16:creationId xmlns:a16="http://schemas.microsoft.com/office/drawing/2014/main" id="{A07EC5CD-A920-4D42-A8E7-D58DA4A939B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A85A2D6-ECCF-47C7-8A20-B8EAEABA1BD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41" name="Rectangle: Rounded Corners 4340">
                      <a:extLst>
                        <a:ext uri="{FF2B5EF4-FFF2-40B4-BE49-F238E27FC236}">
                          <a16:creationId xmlns:a16="http://schemas.microsoft.com/office/drawing/2014/main" id="{F6369631-15AF-4666-83D4-ABD98D37B6B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333" name="Rectangle: Rounded Corners 4332">
                  <a:extLst>
                    <a:ext uri="{FF2B5EF4-FFF2-40B4-BE49-F238E27FC236}">
                      <a16:creationId xmlns:a16="http://schemas.microsoft.com/office/drawing/2014/main" id="{34BF75A1-46A2-4360-9A54-2EF5981C7D9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329" name="Straight Connector 4328">
                <a:extLst>
                  <a:ext uri="{FF2B5EF4-FFF2-40B4-BE49-F238E27FC236}">
                    <a16:creationId xmlns:a16="http://schemas.microsoft.com/office/drawing/2014/main" id="{C8D16453-D890-4F53-81AC-D1AC6E59D9B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30" name="Straight Connector 4329">
                <a:extLst>
                  <a:ext uri="{FF2B5EF4-FFF2-40B4-BE49-F238E27FC236}">
                    <a16:creationId xmlns:a16="http://schemas.microsoft.com/office/drawing/2014/main" id="{2128788C-83A1-41D1-B5A8-4DB7EDC2ADF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31" name="Straight Connector 4330">
                <a:extLst>
                  <a:ext uri="{FF2B5EF4-FFF2-40B4-BE49-F238E27FC236}">
                    <a16:creationId xmlns:a16="http://schemas.microsoft.com/office/drawing/2014/main" id="{B7E0C440-BF9A-4559-AEC3-5CCFAA9E0E7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327" name="Rectangle: Rounded Corners 4326">
              <a:extLst>
                <a:ext uri="{FF2B5EF4-FFF2-40B4-BE49-F238E27FC236}">
                  <a16:creationId xmlns:a16="http://schemas.microsoft.com/office/drawing/2014/main" id="{34948FF7-6709-4E9A-B0CA-DE4E4ABC909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325" name="Rectangle: Rounded Corners 4324">
            <a:extLst>
              <a:ext uri="{FF2B5EF4-FFF2-40B4-BE49-F238E27FC236}">
                <a16:creationId xmlns:a16="http://schemas.microsoft.com/office/drawing/2014/main" id="{DCFF6629-20A6-4D0B-9F7A-7020421458C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154</xdr:row>
      <xdr:rowOff>79367</xdr:rowOff>
    </xdr:from>
    <xdr:to>
      <xdr:col>0</xdr:col>
      <xdr:colOff>8041143</xdr:colOff>
      <xdr:row>154</xdr:row>
      <xdr:rowOff>527410</xdr:rowOff>
    </xdr:to>
    <xdr:grpSp>
      <xdr:nvGrpSpPr>
        <xdr:cNvPr id="4349" name="Group 4348">
          <a:extLst>
            <a:ext uri="{FF2B5EF4-FFF2-40B4-BE49-F238E27FC236}">
              <a16:creationId xmlns:a16="http://schemas.microsoft.com/office/drawing/2014/main" id="{AAD6DE44-562F-4124-B78D-FD16C907C1C6}"/>
            </a:ext>
          </a:extLst>
        </xdr:cNvPr>
        <xdr:cNvGrpSpPr/>
      </xdr:nvGrpSpPr>
      <xdr:grpSpPr>
        <a:xfrm>
          <a:off x="10947690057" y="825805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350" name="Group 4349">
            <a:extLst>
              <a:ext uri="{FF2B5EF4-FFF2-40B4-BE49-F238E27FC236}">
                <a16:creationId xmlns:a16="http://schemas.microsoft.com/office/drawing/2014/main" id="{9CDB451A-B0C2-4566-AC18-71328B6BDC6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352" name="Group 4351">
              <a:extLst>
                <a:ext uri="{FF2B5EF4-FFF2-40B4-BE49-F238E27FC236}">
                  <a16:creationId xmlns:a16="http://schemas.microsoft.com/office/drawing/2014/main" id="{5D0EC2A3-EB62-4C5C-88D7-0F86EEF5877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354" name="Group 4353">
                <a:extLst>
                  <a:ext uri="{FF2B5EF4-FFF2-40B4-BE49-F238E27FC236}">
                    <a16:creationId xmlns:a16="http://schemas.microsoft.com/office/drawing/2014/main" id="{E8848001-E76A-4435-8544-F43DCC21748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358" name="Group 4357">
                  <a:extLst>
                    <a:ext uri="{FF2B5EF4-FFF2-40B4-BE49-F238E27FC236}">
                      <a16:creationId xmlns:a16="http://schemas.microsoft.com/office/drawing/2014/main" id="{04AFC7BE-7837-43C6-9443-97003DC6A6A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360" name="Rectangle: Rounded Corners 4359">
                    <a:extLst>
                      <a:ext uri="{FF2B5EF4-FFF2-40B4-BE49-F238E27FC236}">
                        <a16:creationId xmlns:a16="http://schemas.microsoft.com/office/drawing/2014/main" id="{820C9EA3-7CA9-49CC-8FE2-2715A93E36D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361" name="Group 4360">
                    <a:extLst>
                      <a:ext uri="{FF2B5EF4-FFF2-40B4-BE49-F238E27FC236}">
                        <a16:creationId xmlns:a16="http://schemas.microsoft.com/office/drawing/2014/main" id="{C0A50738-D3DA-46DC-B8FB-2D83A1AF0FFC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44">
                  <xdr:nvSpPr>
                    <xdr:cNvPr id="4371" name="Rectangle: Rounded Corners 4370">
                      <a:extLst>
                        <a:ext uri="{FF2B5EF4-FFF2-40B4-BE49-F238E27FC236}">
                          <a16:creationId xmlns:a16="http://schemas.microsoft.com/office/drawing/2014/main" id="{486ACAB9-9E9B-468F-B8D2-0FB1381A0C4D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240FCB-B91F-48F2-9BB2-C968F6BE1A9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21,080,000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72" name="Rectangle: Rounded Corners 4371">
                      <a:extLst>
                        <a:ext uri="{FF2B5EF4-FFF2-40B4-BE49-F238E27FC236}">
                          <a16:creationId xmlns:a16="http://schemas.microsoft.com/office/drawing/2014/main" id="{178E89FF-2DCB-48BD-B6EE-78189F7C2C9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4">
                  <xdr:nvSpPr>
                    <xdr:cNvPr id="4373" name="Rectangle: Rounded Corners 4372">
                      <a:extLst>
                        <a:ext uri="{FF2B5EF4-FFF2-40B4-BE49-F238E27FC236}">
                          <a16:creationId xmlns:a16="http://schemas.microsoft.com/office/drawing/2014/main" id="{BB37AA51-DBB6-4D61-89C1-1C142AB4A67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0EC379-8237-41D2-B050-278DC945ABD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511-204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74" name="Rectangle: Rounded Corners 4373">
                      <a:extLst>
                        <a:ext uri="{FF2B5EF4-FFF2-40B4-BE49-F238E27FC236}">
                          <a16:creationId xmlns:a16="http://schemas.microsoft.com/office/drawing/2014/main" id="{CFF755C3-0798-4454-B991-883580420B0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4">
                <xdr:nvSpPr>
                  <xdr:cNvPr id="4362" name="Rectangle: Rounded Corners 4361">
                    <a:extLst>
                      <a:ext uri="{FF2B5EF4-FFF2-40B4-BE49-F238E27FC236}">
                        <a16:creationId xmlns:a16="http://schemas.microsoft.com/office/drawing/2014/main" id="{7A4658EC-4A96-4D3D-92A7-2583173ADB7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85335E1-871B-4AFB-AA28-31ED7CD3F8F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10-18/5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363" name="Group 4362">
                    <a:extLst>
                      <a:ext uri="{FF2B5EF4-FFF2-40B4-BE49-F238E27FC236}">
                        <a16:creationId xmlns:a16="http://schemas.microsoft.com/office/drawing/2014/main" id="{0673AA01-134A-4E1F-809E-DBB22B827F4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144">
                  <xdr:nvSpPr>
                    <xdr:cNvPr id="4368" name="Rectangle: Rounded Corners 4367">
                      <a:extLst>
                        <a:ext uri="{FF2B5EF4-FFF2-40B4-BE49-F238E27FC236}">
                          <a16:creationId xmlns:a16="http://schemas.microsoft.com/office/drawing/2014/main" id="{84D702A5-92D0-4ED1-9862-7690C1E46B0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A076214-0133-4464-8E62-151AE7F6B5D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8,130,000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4">
                  <xdr:nvSpPr>
                    <xdr:cNvPr id="4369" name="Rectangle: Rounded Corners 4368">
                      <a:extLst>
                        <a:ext uri="{FF2B5EF4-FFF2-40B4-BE49-F238E27FC236}">
                          <a16:creationId xmlns:a16="http://schemas.microsoft.com/office/drawing/2014/main" id="{D5B8B49C-92F5-43C5-945F-1B91BDC07F61}"/>
                        </a:ext>
                      </a:extLst>
                    </xdr:cNvPr>
                    <xdr:cNvSpPr/>
                  </xdr:nvSpPr>
                  <xdr:spPr>
                    <a:xfrm>
                      <a:off x="11024016874" y="873117"/>
                      <a:ext cx="8476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FD7ACF6-AFA4-4930-91E7-BB4F3E4979E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2852-18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70" name="Rectangle: Rounded Corners 4369">
                      <a:extLst>
                        <a:ext uri="{FF2B5EF4-FFF2-40B4-BE49-F238E27FC236}">
                          <a16:creationId xmlns:a16="http://schemas.microsoft.com/office/drawing/2014/main" id="{0FB0C9A9-33A0-454C-945F-D2DBE1448AF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364" name="Group 4363">
                    <a:extLst>
                      <a:ext uri="{FF2B5EF4-FFF2-40B4-BE49-F238E27FC236}">
                        <a16:creationId xmlns:a16="http://schemas.microsoft.com/office/drawing/2014/main" id="{84AEB2D5-9DC2-4093-B0C0-3B7B58452A8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4">
                  <xdr:nvSpPr>
                    <xdr:cNvPr id="4365" name="Rectangle: Rounded Corners 4364">
                      <a:extLst>
                        <a:ext uri="{FF2B5EF4-FFF2-40B4-BE49-F238E27FC236}">
                          <a16:creationId xmlns:a16="http://schemas.microsoft.com/office/drawing/2014/main" id="{ADB3A030-A90D-4912-A4A7-7A733CB90B8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E79497-07E1-49A6-9DF5-D24D00CE292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4">
                  <xdr:nvSpPr>
                    <xdr:cNvPr id="4366" name="Rectangle: Rounded Corners 4365">
                      <a:extLst>
                        <a:ext uri="{FF2B5EF4-FFF2-40B4-BE49-F238E27FC236}">
                          <a16:creationId xmlns:a16="http://schemas.microsoft.com/office/drawing/2014/main" id="{487E030F-842A-4448-B580-28105237146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2CEB39F-5AE6-486D-B1A1-ED8F04431E0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67" name="Rectangle: Rounded Corners 4366">
                      <a:extLst>
                        <a:ext uri="{FF2B5EF4-FFF2-40B4-BE49-F238E27FC236}">
                          <a16:creationId xmlns:a16="http://schemas.microsoft.com/office/drawing/2014/main" id="{F6EA3444-9743-44E8-93B5-D38D46F0740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359" name="Rectangle: Rounded Corners 4358">
                  <a:extLst>
                    <a:ext uri="{FF2B5EF4-FFF2-40B4-BE49-F238E27FC236}">
                      <a16:creationId xmlns:a16="http://schemas.microsoft.com/office/drawing/2014/main" id="{C9F84BDD-C7F4-44D8-8D7A-848453D637B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355" name="Straight Connector 4354">
                <a:extLst>
                  <a:ext uri="{FF2B5EF4-FFF2-40B4-BE49-F238E27FC236}">
                    <a16:creationId xmlns:a16="http://schemas.microsoft.com/office/drawing/2014/main" id="{3C1AB004-7237-4EF6-8150-A4EAA4A9626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56" name="Straight Connector 4355">
                <a:extLst>
                  <a:ext uri="{FF2B5EF4-FFF2-40B4-BE49-F238E27FC236}">
                    <a16:creationId xmlns:a16="http://schemas.microsoft.com/office/drawing/2014/main" id="{9549A7E1-59D2-46F9-B21F-1AA231B47BE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57" name="Straight Connector 4356">
                <a:extLst>
                  <a:ext uri="{FF2B5EF4-FFF2-40B4-BE49-F238E27FC236}">
                    <a16:creationId xmlns:a16="http://schemas.microsoft.com/office/drawing/2014/main" id="{D6E7D566-3FA9-4C0C-A8FF-10D9169C3A0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353" name="Rectangle: Rounded Corners 4352">
              <a:extLst>
                <a:ext uri="{FF2B5EF4-FFF2-40B4-BE49-F238E27FC236}">
                  <a16:creationId xmlns:a16="http://schemas.microsoft.com/office/drawing/2014/main" id="{2763A253-43D1-436E-8B3E-D13EBD45D46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351" name="Rectangle: Rounded Corners 4350">
            <a:extLst>
              <a:ext uri="{FF2B5EF4-FFF2-40B4-BE49-F238E27FC236}">
                <a16:creationId xmlns:a16="http://schemas.microsoft.com/office/drawing/2014/main" id="{DE8E3A96-B9C5-4A05-93B1-7DE495531A5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155</xdr:row>
      <xdr:rowOff>79367</xdr:rowOff>
    </xdr:from>
    <xdr:to>
      <xdr:col>0</xdr:col>
      <xdr:colOff>8041143</xdr:colOff>
      <xdr:row>155</xdr:row>
      <xdr:rowOff>527410</xdr:rowOff>
    </xdr:to>
    <xdr:grpSp>
      <xdr:nvGrpSpPr>
        <xdr:cNvPr id="4375" name="Group 4374">
          <a:extLst>
            <a:ext uri="{FF2B5EF4-FFF2-40B4-BE49-F238E27FC236}">
              <a16:creationId xmlns:a16="http://schemas.microsoft.com/office/drawing/2014/main" id="{6C15DAD9-FFC0-4B01-A391-2F6716DF19AE}"/>
            </a:ext>
          </a:extLst>
        </xdr:cNvPr>
        <xdr:cNvGrpSpPr/>
      </xdr:nvGrpSpPr>
      <xdr:grpSpPr>
        <a:xfrm>
          <a:off x="10947690057" y="831197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376" name="Group 4375">
            <a:extLst>
              <a:ext uri="{FF2B5EF4-FFF2-40B4-BE49-F238E27FC236}">
                <a16:creationId xmlns:a16="http://schemas.microsoft.com/office/drawing/2014/main" id="{AC9C60A5-62A6-4E50-80DF-4E8CDA059F6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378" name="Group 4377">
              <a:extLst>
                <a:ext uri="{FF2B5EF4-FFF2-40B4-BE49-F238E27FC236}">
                  <a16:creationId xmlns:a16="http://schemas.microsoft.com/office/drawing/2014/main" id="{F7CF6D6F-DDC9-464C-8291-36F7CA65DF2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380" name="Group 4379">
                <a:extLst>
                  <a:ext uri="{FF2B5EF4-FFF2-40B4-BE49-F238E27FC236}">
                    <a16:creationId xmlns:a16="http://schemas.microsoft.com/office/drawing/2014/main" id="{2F2443F0-8A49-4C97-88A3-4A248031489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384" name="Group 4383">
                  <a:extLst>
                    <a:ext uri="{FF2B5EF4-FFF2-40B4-BE49-F238E27FC236}">
                      <a16:creationId xmlns:a16="http://schemas.microsoft.com/office/drawing/2014/main" id="{8D03909A-2222-4FB0-A148-0F94B4FDD11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386" name="Rectangle: Rounded Corners 4385">
                    <a:extLst>
                      <a:ext uri="{FF2B5EF4-FFF2-40B4-BE49-F238E27FC236}">
                        <a16:creationId xmlns:a16="http://schemas.microsoft.com/office/drawing/2014/main" id="{C6588DF9-12A6-4299-8AC0-9A799EC8BDA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387" name="Group 4386">
                    <a:extLst>
                      <a:ext uri="{FF2B5EF4-FFF2-40B4-BE49-F238E27FC236}">
                        <a16:creationId xmlns:a16="http://schemas.microsoft.com/office/drawing/2014/main" id="{308068A1-B2A5-4720-9CA6-144EFCE72A0E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45">
                  <xdr:nvSpPr>
                    <xdr:cNvPr id="4397" name="Rectangle: Rounded Corners 4396">
                      <a:extLst>
                        <a:ext uri="{FF2B5EF4-FFF2-40B4-BE49-F238E27FC236}">
                          <a16:creationId xmlns:a16="http://schemas.microsoft.com/office/drawing/2014/main" id="{009B2919-3560-457D-8340-D37F7132BE45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C17F213-8C6E-4BE6-BD77-C06882DD9A1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19,910,000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98" name="Rectangle: Rounded Corners 4397">
                      <a:extLst>
                        <a:ext uri="{FF2B5EF4-FFF2-40B4-BE49-F238E27FC236}">
                          <a16:creationId xmlns:a16="http://schemas.microsoft.com/office/drawing/2014/main" id="{BED688BA-E58C-4635-8778-8AE1C49C4E8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5">
                  <xdr:nvSpPr>
                    <xdr:cNvPr id="4399" name="Rectangle: Rounded Corners 4398">
                      <a:extLst>
                        <a:ext uri="{FF2B5EF4-FFF2-40B4-BE49-F238E27FC236}">
                          <a16:creationId xmlns:a16="http://schemas.microsoft.com/office/drawing/2014/main" id="{9284E389-3A9C-44FF-8C50-E51596324F0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16BE17D-BF97-4103-8D3E-9006261DD91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511-711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00" name="Rectangle: Rounded Corners 4399">
                      <a:extLst>
                        <a:ext uri="{FF2B5EF4-FFF2-40B4-BE49-F238E27FC236}">
                          <a16:creationId xmlns:a16="http://schemas.microsoft.com/office/drawing/2014/main" id="{2A614572-6571-49F5-B848-B94999E362E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5">
                <xdr:nvSpPr>
                  <xdr:cNvPr id="4388" name="Rectangle: Rounded Corners 4387">
                    <a:extLst>
                      <a:ext uri="{FF2B5EF4-FFF2-40B4-BE49-F238E27FC236}">
                        <a16:creationId xmlns:a16="http://schemas.microsoft.com/office/drawing/2014/main" id="{C7FA3A05-FC82-4AEA-B976-8A55DCBF305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A51E56A-1CF9-4A47-969C-AB73F7E4048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18-35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389" name="Group 4388">
                    <a:extLst>
                      <a:ext uri="{FF2B5EF4-FFF2-40B4-BE49-F238E27FC236}">
                        <a16:creationId xmlns:a16="http://schemas.microsoft.com/office/drawing/2014/main" id="{C6E6EE8E-C327-4C8C-AC54-AB4A9978A7E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145">
                  <xdr:nvSpPr>
                    <xdr:cNvPr id="4394" name="Rectangle: Rounded Corners 4393">
                      <a:extLst>
                        <a:ext uri="{FF2B5EF4-FFF2-40B4-BE49-F238E27FC236}">
                          <a16:creationId xmlns:a16="http://schemas.microsoft.com/office/drawing/2014/main" id="{B5A504F4-267F-4E97-BCB3-5316478F4A6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DD6788-9B9F-4652-ABF5-6AF5402FAA8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6,350,000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5">
                  <xdr:nvSpPr>
                    <xdr:cNvPr id="4395" name="Rectangle: Rounded Corners 4394">
                      <a:extLst>
                        <a:ext uri="{FF2B5EF4-FFF2-40B4-BE49-F238E27FC236}">
                          <a16:creationId xmlns:a16="http://schemas.microsoft.com/office/drawing/2014/main" id="{A091FEDF-953F-42CE-B01C-74A8924BDB82}"/>
                        </a:ext>
                      </a:extLst>
                    </xdr:cNvPr>
                    <xdr:cNvSpPr/>
                  </xdr:nvSpPr>
                  <xdr:spPr>
                    <a:xfrm>
                      <a:off x="11024016874" y="873117"/>
                      <a:ext cx="8476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263EBF-51C6-442E-8AC4-A7104E64D9D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2322-35A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96" name="Rectangle: Rounded Corners 4395">
                      <a:extLst>
                        <a:ext uri="{FF2B5EF4-FFF2-40B4-BE49-F238E27FC236}">
                          <a16:creationId xmlns:a16="http://schemas.microsoft.com/office/drawing/2014/main" id="{0D0143D8-CA97-47D3-B523-7B1A1C30D61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390" name="Group 4389">
                    <a:extLst>
                      <a:ext uri="{FF2B5EF4-FFF2-40B4-BE49-F238E27FC236}">
                        <a16:creationId xmlns:a16="http://schemas.microsoft.com/office/drawing/2014/main" id="{EA1D00C1-A7BF-4CAE-846E-6A27E42A0D5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5">
                  <xdr:nvSpPr>
                    <xdr:cNvPr id="4391" name="Rectangle: Rounded Corners 4390">
                      <a:extLst>
                        <a:ext uri="{FF2B5EF4-FFF2-40B4-BE49-F238E27FC236}">
                          <a16:creationId xmlns:a16="http://schemas.microsoft.com/office/drawing/2014/main" id="{B6479019-4812-4793-91E5-86E1C785E09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A37EF6-8B01-4778-9E3D-6F5D4F352C62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5">
                  <xdr:nvSpPr>
                    <xdr:cNvPr id="4392" name="Rectangle: Rounded Corners 4391">
                      <a:extLst>
                        <a:ext uri="{FF2B5EF4-FFF2-40B4-BE49-F238E27FC236}">
                          <a16:creationId xmlns:a16="http://schemas.microsoft.com/office/drawing/2014/main" id="{C27A6636-5287-4494-A055-3C39F49429B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E4893F5-965A-456D-9E4F-AD4E0ECC5D9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393" name="Rectangle: Rounded Corners 4392">
                      <a:extLst>
                        <a:ext uri="{FF2B5EF4-FFF2-40B4-BE49-F238E27FC236}">
                          <a16:creationId xmlns:a16="http://schemas.microsoft.com/office/drawing/2014/main" id="{F76024F6-05CE-48DC-970B-9BFE54A6DE9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385" name="Rectangle: Rounded Corners 4384">
                  <a:extLst>
                    <a:ext uri="{FF2B5EF4-FFF2-40B4-BE49-F238E27FC236}">
                      <a16:creationId xmlns:a16="http://schemas.microsoft.com/office/drawing/2014/main" id="{79A875E7-BAD4-42DE-8FB8-28940E9E1FA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381" name="Straight Connector 4380">
                <a:extLst>
                  <a:ext uri="{FF2B5EF4-FFF2-40B4-BE49-F238E27FC236}">
                    <a16:creationId xmlns:a16="http://schemas.microsoft.com/office/drawing/2014/main" id="{7BBD2322-6523-48D9-89E1-530E4BD0AE4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82" name="Straight Connector 4381">
                <a:extLst>
                  <a:ext uri="{FF2B5EF4-FFF2-40B4-BE49-F238E27FC236}">
                    <a16:creationId xmlns:a16="http://schemas.microsoft.com/office/drawing/2014/main" id="{507F112B-07BD-404A-AB69-0EB78D5D178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83" name="Straight Connector 4382">
                <a:extLst>
                  <a:ext uri="{FF2B5EF4-FFF2-40B4-BE49-F238E27FC236}">
                    <a16:creationId xmlns:a16="http://schemas.microsoft.com/office/drawing/2014/main" id="{804E205F-5636-40D1-86E4-FFF6685FE27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379" name="Rectangle: Rounded Corners 4378">
              <a:extLst>
                <a:ext uri="{FF2B5EF4-FFF2-40B4-BE49-F238E27FC236}">
                  <a16:creationId xmlns:a16="http://schemas.microsoft.com/office/drawing/2014/main" id="{EBDC1571-15E0-43C3-9663-1878F86AA01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377" name="Rectangle: Rounded Corners 4376">
            <a:extLst>
              <a:ext uri="{FF2B5EF4-FFF2-40B4-BE49-F238E27FC236}">
                <a16:creationId xmlns:a16="http://schemas.microsoft.com/office/drawing/2014/main" id="{BCDB1B7D-D031-4DC7-BAC6-08C3DF48723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156</xdr:row>
      <xdr:rowOff>79367</xdr:rowOff>
    </xdr:from>
    <xdr:to>
      <xdr:col>0</xdr:col>
      <xdr:colOff>8041143</xdr:colOff>
      <xdr:row>156</xdr:row>
      <xdr:rowOff>527410</xdr:rowOff>
    </xdr:to>
    <xdr:grpSp>
      <xdr:nvGrpSpPr>
        <xdr:cNvPr id="4401" name="Group 4400">
          <a:extLst>
            <a:ext uri="{FF2B5EF4-FFF2-40B4-BE49-F238E27FC236}">
              <a16:creationId xmlns:a16="http://schemas.microsoft.com/office/drawing/2014/main" id="{AC662146-37A7-4AF9-874C-C52FD693D3E4}"/>
            </a:ext>
          </a:extLst>
        </xdr:cNvPr>
        <xdr:cNvGrpSpPr/>
      </xdr:nvGrpSpPr>
      <xdr:grpSpPr>
        <a:xfrm>
          <a:off x="10947690057" y="836590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402" name="Group 4401">
            <a:extLst>
              <a:ext uri="{FF2B5EF4-FFF2-40B4-BE49-F238E27FC236}">
                <a16:creationId xmlns:a16="http://schemas.microsoft.com/office/drawing/2014/main" id="{2AAAC21A-36C3-4578-8AA1-78E5BDBE81D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404" name="Group 4403">
              <a:extLst>
                <a:ext uri="{FF2B5EF4-FFF2-40B4-BE49-F238E27FC236}">
                  <a16:creationId xmlns:a16="http://schemas.microsoft.com/office/drawing/2014/main" id="{53048B6B-9063-4728-BB99-66AA7C686D9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406" name="Group 4405">
                <a:extLst>
                  <a:ext uri="{FF2B5EF4-FFF2-40B4-BE49-F238E27FC236}">
                    <a16:creationId xmlns:a16="http://schemas.microsoft.com/office/drawing/2014/main" id="{EA7512F2-A5B9-488E-969A-A6F934797AF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410" name="Group 4409">
                  <a:extLst>
                    <a:ext uri="{FF2B5EF4-FFF2-40B4-BE49-F238E27FC236}">
                      <a16:creationId xmlns:a16="http://schemas.microsoft.com/office/drawing/2014/main" id="{471F6E60-D011-47C1-B793-2A48EA97EFE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412" name="Rectangle: Rounded Corners 4411">
                    <a:extLst>
                      <a:ext uri="{FF2B5EF4-FFF2-40B4-BE49-F238E27FC236}">
                        <a16:creationId xmlns:a16="http://schemas.microsoft.com/office/drawing/2014/main" id="{2D19F501-4DEF-4864-A8F9-DA098C22745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413" name="Group 4412">
                    <a:extLst>
                      <a:ext uri="{FF2B5EF4-FFF2-40B4-BE49-F238E27FC236}">
                        <a16:creationId xmlns:a16="http://schemas.microsoft.com/office/drawing/2014/main" id="{632FAA11-2CD8-449C-805C-0999E53776E3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46">
                  <xdr:nvSpPr>
                    <xdr:cNvPr id="4423" name="Rectangle: Rounded Corners 4422">
                      <a:extLst>
                        <a:ext uri="{FF2B5EF4-FFF2-40B4-BE49-F238E27FC236}">
                          <a16:creationId xmlns:a16="http://schemas.microsoft.com/office/drawing/2014/main" id="{F85FC440-5E63-44C5-8251-140666DB6500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3C164E8-5089-4E81-BAB3-D6AB1CF5C23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20,440,000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24" name="Rectangle: Rounded Corners 4423">
                      <a:extLst>
                        <a:ext uri="{FF2B5EF4-FFF2-40B4-BE49-F238E27FC236}">
                          <a16:creationId xmlns:a16="http://schemas.microsoft.com/office/drawing/2014/main" id="{16D40DDB-AB37-4EC1-A51A-18576B02540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6">
                  <xdr:nvSpPr>
                    <xdr:cNvPr id="4425" name="Rectangle: Rounded Corners 4424">
                      <a:extLst>
                        <a:ext uri="{FF2B5EF4-FFF2-40B4-BE49-F238E27FC236}">
                          <a16:creationId xmlns:a16="http://schemas.microsoft.com/office/drawing/2014/main" id="{FA40806D-2847-4F82-9B5D-D4521B7B0EA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DA78F76-C483-491A-82FF-81C2DBEAA65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26" name="Rectangle: Rounded Corners 4425">
                      <a:extLst>
                        <a:ext uri="{FF2B5EF4-FFF2-40B4-BE49-F238E27FC236}">
                          <a16:creationId xmlns:a16="http://schemas.microsoft.com/office/drawing/2014/main" id="{9D17D734-726D-4174-A8E4-AE1E4A24379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6">
                <xdr:nvSpPr>
                  <xdr:cNvPr id="4414" name="Rectangle: Rounded Corners 4413">
                    <a:extLst>
                      <a:ext uri="{FF2B5EF4-FFF2-40B4-BE49-F238E27FC236}">
                        <a16:creationId xmlns:a16="http://schemas.microsoft.com/office/drawing/2014/main" id="{2F34F0B2-2176-4600-AB92-87200237F5D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63A0BCD-9E6D-4AC7-B3B6-8D29B86FCB2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35-60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415" name="Group 4414">
                    <a:extLst>
                      <a:ext uri="{FF2B5EF4-FFF2-40B4-BE49-F238E27FC236}">
                        <a16:creationId xmlns:a16="http://schemas.microsoft.com/office/drawing/2014/main" id="{E92D93BA-48E1-44AB-98DB-6AF30EBCA7B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146">
                  <xdr:nvSpPr>
                    <xdr:cNvPr id="4420" name="Rectangle: Rounded Corners 4419">
                      <a:extLst>
                        <a:ext uri="{FF2B5EF4-FFF2-40B4-BE49-F238E27FC236}">
                          <a16:creationId xmlns:a16="http://schemas.microsoft.com/office/drawing/2014/main" id="{40FC6B86-0BDA-46AB-AD90-99B01327578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F10A62-A1C5-4D28-83A4-E2AFFD666F4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6,350,000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6">
                  <xdr:nvSpPr>
                    <xdr:cNvPr id="4421" name="Rectangle: Rounded Corners 4420">
                      <a:extLst>
                        <a:ext uri="{FF2B5EF4-FFF2-40B4-BE49-F238E27FC236}">
                          <a16:creationId xmlns:a16="http://schemas.microsoft.com/office/drawing/2014/main" id="{B4094D6E-961F-4B16-8C84-9B65692B6EDD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4766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02E635C-CB5D-4383-97A7-CE1A18BE6ED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2322-60A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22" name="Rectangle: Rounded Corners 4421">
                      <a:extLst>
                        <a:ext uri="{FF2B5EF4-FFF2-40B4-BE49-F238E27FC236}">
                          <a16:creationId xmlns:a16="http://schemas.microsoft.com/office/drawing/2014/main" id="{55DB240A-E93A-496A-917B-2CA00019B10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416" name="Group 4415">
                    <a:extLst>
                      <a:ext uri="{FF2B5EF4-FFF2-40B4-BE49-F238E27FC236}">
                        <a16:creationId xmlns:a16="http://schemas.microsoft.com/office/drawing/2014/main" id="{748FD35C-C725-4C03-B3BF-B8EF533DADE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6">
                  <xdr:nvSpPr>
                    <xdr:cNvPr id="4417" name="Rectangle: Rounded Corners 4416">
                      <a:extLst>
                        <a:ext uri="{FF2B5EF4-FFF2-40B4-BE49-F238E27FC236}">
                          <a16:creationId xmlns:a16="http://schemas.microsoft.com/office/drawing/2014/main" id="{0F6E8C73-BE4D-4D77-8625-4C14641A8A7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B906DDC-F619-4FA1-A669-5B6A7A49D13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6">
                  <xdr:nvSpPr>
                    <xdr:cNvPr id="4418" name="Rectangle: Rounded Corners 4417">
                      <a:extLst>
                        <a:ext uri="{FF2B5EF4-FFF2-40B4-BE49-F238E27FC236}">
                          <a16:creationId xmlns:a16="http://schemas.microsoft.com/office/drawing/2014/main" id="{615E6DF3-3E3E-441D-9DAA-DC4C43B7985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1C8136B-C5B0-433E-BCC3-55B7D82E7F4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19" name="Rectangle: Rounded Corners 4418">
                      <a:extLst>
                        <a:ext uri="{FF2B5EF4-FFF2-40B4-BE49-F238E27FC236}">
                          <a16:creationId xmlns:a16="http://schemas.microsoft.com/office/drawing/2014/main" id="{99E79795-3102-402F-8D30-FFC7F628AEE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411" name="Rectangle: Rounded Corners 4410">
                  <a:extLst>
                    <a:ext uri="{FF2B5EF4-FFF2-40B4-BE49-F238E27FC236}">
                      <a16:creationId xmlns:a16="http://schemas.microsoft.com/office/drawing/2014/main" id="{64DEB0BA-BCE2-4012-A4FE-9F6321C1472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407" name="Straight Connector 4406">
                <a:extLst>
                  <a:ext uri="{FF2B5EF4-FFF2-40B4-BE49-F238E27FC236}">
                    <a16:creationId xmlns:a16="http://schemas.microsoft.com/office/drawing/2014/main" id="{C86975D9-43D5-4EC8-8FE2-94ECDF9F5C5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08" name="Straight Connector 4407">
                <a:extLst>
                  <a:ext uri="{FF2B5EF4-FFF2-40B4-BE49-F238E27FC236}">
                    <a16:creationId xmlns:a16="http://schemas.microsoft.com/office/drawing/2014/main" id="{48D03562-0B36-4F6A-AFC8-ADEDC4BC33C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09" name="Straight Connector 4408">
                <a:extLst>
                  <a:ext uri="{FF2B5EF4-FFF2-40B4-BE49-F238E27FC236}">
                    <a16:creationId xmlns:a16="http://schemas.microsoft.com/office/drawing/2014/main" id="{B25E5E44-B738-4C57-AAE8-22288AE2F20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405" name="Rectangle: Rounded Corners 4404">
              <a:extLst>
                <a:ext uri="{FF2B5EF4-FFF2-40B4-BE49-F238E27FC236}">
                  <a16:creationId xmlns:a16="http://schemas.microsoft.com/office/drawing/2014/main" id="{F1F16CA8-236D-4AE5-9E27-1D4DF27F5EC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403" name="Rectangle: Rounded Corners 4402">
            <a:extLst>
              <a:ext uri="{FF2B5EF4-FFF2-40B4-BE49-F238E27FC236}">
                <a16:creationId xmlns:a16="http://schemas.microsoft.com/office/drawing/2014/main" id="{8B9F8A54-AD15-4829-9F3B-85987139C61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157</xdr:row>
      <xdr:rowOff>79367</xdr:rowOff>
    </xdr:from>
    <xdr:to>
      <xdr:col>0</xdr:col>
      <xdr:colOff>8041143</xdr:colOff>
      <xdr:row>157</xdr:row>
      <xdr:rowOff>527410</xdr:rowOff>
    </xdr:to>
    <xdr:grpSp>
      <xdr:nvGrpSpPr>
        <xdr:cNvPr id="4427" name="Group 4426">
          <a:extLst>
            <a:ext uri="{FF2B5EF4-FFF2-40B4-BE49-F238E27FC236}">
              <a16:creationId xmlns:a16="http://schemas.microsoft.com/office/drawing/2014/main" id="{047D2344-6051-46B5-B681-57573AE933D4}"/>
            </a:ext>
          </a:extLst>
        </xdr:cNvPr>
        <xdr:cNvGrpSpPr/>
      </xdr:nvGrpSpPr>
      <xdr:grpSpPr>
        <a:xfrm>
          <a:off x="10947690057" y="841983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428" name="Group 4427">
            <a:extLst>
              <a:ext uri="{FF2B5EF4-FFF2-40B4-BE49-F238E27FC236}">
                <a16:creationId xmlns:a16="http://schemas.microsoft.com/office/drawing/2014/main" id="{3D4A7478-2AAE-4F1F-B9E9-4CAE55854EE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430" name="Group 4429">
              <a:extLst>
                <a:ext uri="{FF2B5EF4-FFF2-40B4-BE49-F238E27FC236}">
                  <a16:creationId xmlns:a16="http://schemas.microsoft.com/office/drawing/2014/main" id="{5505C626-EF53-4360-AEE1-97EA0F6E098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432" name="Group 4431">
                <a:extLst>
                  <a:ext uri="{FF2B5EF4-FFF2-40B4-BE49-F238E27FC236}">
                    <a16:creationId xmlns:a16="http://schemas.microsoft.com/office/drawing/2014/main" id="{72EF486B-7891-4C11-91B5-2CF40644C0B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436" name="Group 4435">
                  <a:extLst>
                    <a:ext uri="{FF2B5EF4-FFF2-40B4-BE49-F238E27FC236}">
                      <a16:creationId xmlns:a16="http://schemas.microsoft.com/office/drawing/2014/main" id="{A32169E6-C128-4CB7-AE73-698CCB69AA0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438" name="Rectangle: Rounded Corners 4437">
                    <a:extLst>
                      <a:ext uri="{FF2B5EF4-FFF2-40B4-BE49-F238E27FC236}">
                        <a16:creationId xmlns:a16="http://schemas.microsoft.com/office/drawing/2014/main" id="{1CDEB801-E40D-482D-8081-3FCE1D82459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439" name="Group 4438">
                    <a:extLst>
                      <a:ext uri="{FF2B5EF4-FFF2-40B4-BE49-F238E27FC236}">
                        <a16:creationId xmlns:a16="http://schemas.microsoft.com/office/drawing/2014/main" id="{2546C71B-9112-498D-9F12-A47A39D576B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47">
                  <xdr:nvSpPr>
                    <xdr:cNvPr id="4449" name="Rectangle: Rounded Corners 4448">
                      <a:extLst>
                        <a:ext uri="{FF2B5EF4-FFF2-40B4-BE49-F238E27FC236}">
                          <a16:creationId xmlns:a16="http://schemas.microsoft.com/office/drawing/2014/main" id="{DBF88BD2-FB7D-44DF-A7FB-58EA2DA858AF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9280B62-84D5-4E83-B53F-F6798AFEDB58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22,570,000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50" name="Rectangle: Rounded Corners 4449">
                      <a:extLst>
                        <a:ext uri="{FF2B5EF4-FFF2-40B4-BE49-F238E27FC236}">
                          <a16:creationId xmlns:a16="http://schemas.microsoft.com/office/drawing/2014/main" id="{FCB33796-B1D1-4EEE-B268-BB6C59F3B34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7">
                  <xdr:nvSpPr>
                    <xdr:cNvPr id="4451" name="Rectangle: Rounded Corners 4450">
                      <a:extLst>
                        <a:ext uri="{FF2B5EF4-FFF2-40B4-BE49-F238E27FC236}">
                          <a16:creationId xmlns:a16="http://schemas.microsoft.com/office/drawing/2014/main" id="{1CE8D9F7-1EBC-4993-AC13-F5FBEF2451E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835C0C-918E-4D69-9424-322F924D410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511-713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52" name="Rectangle: Rounded Corners 4451">
                      <a:extLst>
                        <a:ext uri="{FF2B5EF4-FFF2-40B4-BE49-F238E27FC236}">
                          <a16:creationId xmlns:a16="http://schemas.microsoft.com/office/drawing/2014/main" id="{9A0AA4AA-96D4-4EF4-B0CE-DAED0ADC3D3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7">
                <xdr:nvSpPr>
                  <xdr:cNvPr id="4440" name="Rectangle: Rounded Corners 4439">
                    <a:extLst>
                      <a:ext uri="{FF2B5EF4-FFF2-40B4-BE49-F238E27FC236}">
                        <a16:creationId xmlns:a16="http://schemas.microsoft.com/office/drawing/2014/main" id="{17B59D34-45DA-43B6-89AA-5794F07D0F6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2DDF8EE-B04E-476D-AF67-D2E717C1B64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50-150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441" name="Group 4440">
                    <a:extLst>
                      <a:ext uri="{FF2B5EF4-FFF2-40B4-BE49-F238E27FC236}">
                        <a16:creationId xmlns:a16="http://schemas.microsoft.com/office/drawing/2014/main" id="{2CFE785F-1A1C-49D6-9870-9A868F7BED3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5244" cy="341949"/>
                    <a:chOff x="11023087448" y="797868"/>
                    <a:chExt cx="1785244" cy="341949"/>
                  </a:xfrm>
                </xdr:grpSpPr>
                <xdr:sp macro="" textlink="Data!J147">
                  <xdr:nvSpPr>
                    <xdr:cNvPr id="4446" name="Rectangle: Rounded Corners 4445">
                      <a:extLst>
                        <a:ext uri="{FF2B5EF4-FFF2-40B4-BE49-F238E27FC236}">
                          <a16:creationId xmlns:a16="http://schemas.microsoft.com/office/drawing/2014/main" id="{BC14E9A4-7B52-4642-8744-F31EA6C35C9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74942D-E79E-45BD-BA37-D7E6D57F4F63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6,580,000</a:t>
                      </a:fld>
                      <a:endParaRPr lang="en-US" sz="8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7">
                  <xdr:nvSpPr>
                    <xdr:cNvPr id="4447" name="Rectangle: Rounded Corners 4446">
                      <a:extLst>
                        <a:ext uri="{FF2B5EF4-FFF2-40B4-BE49-F238E27FC236}">
                          <a16:creationId xmlns:a16="http://schemas.microsoft.com/office/drawing/2014/main" id="{EE743F99-0A1F-4199-AE88-97C0AC06C723}"/>
                        </a:ext>
                      </a:extLst>
                    </xdr:cNvPr>
                    <xdr:cNvSpPr/>
                  </xdr:nvSpPr>
                  <xdr:spPr>
                    <a:xfrm>
                      <a:off x="11024016873" y="873117"/>
                      <a:ext cx="8558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323B08-B5E0-4E90-ACF2-73CF9729289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2322-160A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48" name="Rectangle: Rounded Corners 4447">
                      <a:extLst>
                        <a:ext uri="{FF2B5EF4-FFF2-40B4-BE49-F238E27FC236}">
                          <a16:creationId xmlns:a16="http://schemas.microsoft.com/office/drawing/2014/main" id="{4ABE70E2-4CCA-470C-8B77-FB95759FF9E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442" name="Group 4441">
                    <a:extLst>
                      <a:ext uri="{FF2B5EF4-FFF2-40B4-BE49-F238E27FC236}">
                        <a16:creationId xmlns:a16="http://schemas.microsoft.com/office/drawing/2014/main" id="{0DA71A8B-3D41-47DB-B513-C3BFDF388C4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7">
                  <xdr:nvSpPr>
                    <xdr:cNvPr id="4443" name="Rectangle: Rounded Corners 4442">
                      <a:extLst>
                        <a:ext uri="{FF2B5EF4-FFF2-40B4-BE49-F238E27FC236}">
                          <a16:creationId xmlns:a16="http://schemas.microsoft.com/office/drawing/2014/main" id="{A071F966-F905-4DCD-8AEC-F9CA02DBD27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B30B81C-E486-47B5-BDD7-4332E10D7E67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7">
                  <xdr:nvSpPr>
                    <xdr:cNvPr id="4444" name="Rectangle: Rounded Corners 4443">
                      <a:extLst>
                        <a:ext uri="{FF2B5EF4-FFF2-40B4-BE49-F238E27FC236}">
                          <a16:creationId xmlns:a16="http://schemas.microsoft.com/office/drawing/2014/main" id="{16579170-D182-4C8F-99F3-594D310DA48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FA1EEB0-6026-428A-AA62-83EA7D78D6F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45" name="Rectangle: Rounded Corners 4444">
                      <a:extLst>
                        <a:ext uri="{FF2B5EF4-FFF2-40B4-BE49-F238E27FC236}">
                          <a16:creationId xmlns:a16="http://schemas.microsoft.com/office/drawing/2014/main" id="{2B76EB43-3BA9-4536-91B5-A0357BFE625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437" name="Rectangle: Rounded Corners 4436">
                  <a:extLst>
                    <a:ext uri="{FF2B5EF4-FFF2-40B4-BE49-F238E27FC236}">
                      <a16:creationId xmlns:a16="http://schemas.microsoft.com/office/drawing/2014/main" id="{7455650F-68B7-4469-A5D5-742DA91D432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433" name="Straight Connector 4432">
                <a:extLst>
                  <a:ext uri="{FF2B5EF4-FFF2-40B4-BE49-F238E27FC236}">
                    <a16:creationId xmlns:a16="http://schemas.microsoft.com/office/drawing/2014/main" id="{561D8111-6415-4C12-A2F7-7CAABCC62B4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34" name="Straight Connector 4433">
                <a:extLst>
                  <a:ext uri="{FF2B5EF4-FFF2-40B4-BE49-F238E27FC236}">
                    <a16:creationId xmlns:a16="http://schemas.microsoft.com/office/drawing/2014/main" id="{0559156C-1548-4D49-9989-695199FF2B2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35" name="Straight Connector 4434">
                <a:extLst>
                  <a:ext uri="{FF2B5EF4-FFF2-40B4-BE49-F238E27FC236}">
                    <a16:creationId xmlns:a16="http://schemas.microsoft.com/office/drawing/2014/main" id="{D58A46A6-B83C-4434-9517-423A7F7BA94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431" name="Rectangle: Rounded Corners 4430">
              <a:extLst>
                <a:ext uri="{FF2B5EF4-FFF2-40B4-BE49-F238E27FC236}">
                  <a16:creationId xmlns:a16="http://schemas.microsoft.com/office/drawing/2014/main" id="{9B7883B9-96E6-4061-B494-367CBB1C5D9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429" name="Rectangle: Rounded Corners 4428">
            <a:extLst>
              <a:ext uri="{FF2B5EF4-FFF2-40B4-BE49-F238E27FC236}">
                <a16:creationId xmlns:a16="http://schemas.microsoft.com/office/drawing/2014/main" id="{A1777B3A-4DD9-4B93-9711-199AF9D9364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158</xdr:row>
      <xdr:rowOff>79367</xdr:rowOff>
    </xdr:from>
    <xdr:to>
      <xdr:col>0</xdr:col>
      <xdr:colOff>8041143</xdr:colOff>
      <xdr:row>158</xdr:row>
      <xdr:rowOff>527410</xdr:rowOff>
    </xdr:to>
    <xdr:grpSp>
      <xdr:nvGrpSpPr>
        <xdr:cNvPr id="4453" name="Group 4452">
          <a:extLst>
            <a:ext uri="{FF2B5EF4-FFF2-40B4-BE49-F238E27FC236}">
              <a16:creationId xmlns:a16="http://schemas.microsoft.com/office/drawing/2014/main" id="{98E591C4-5C2F-4232-94DD-DC12AD7C20E7}"/>
            </a:ext>
          </a:extLst>
        </xdr:cNvPr>
        <xdr:cNvGrpSpPr/>
      </xdr:nvGrpSpPr>
      <xdr:grpSpPr>
        <a:xfrm>
          <a:off x="10947690057" y="847375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454" name="Group 4453">
            <a:extLst>
              <a:ext uri="{FF2B5EF4-FFF2-40B4-BE49-F238E27FC236}">
                <a16:creationId xmlns:a16="http://schemas.microsoft.com/office/drawing/2014/main" id="{158A3FFF-FFA6-4B1C-9BF1-A825E99904F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456" name="Group 4455">
              <a:extLst>
                <a:ext uri="{FF2B5EF4-FFF2-40B4-BE49-F238E27FC236}">
                  <a16:creationId xmlns:a16="http://schemas.microsoft.com/office/drawing/2014/main" id="{82070028-DDB6-4F94-9C81-2D904EFC96F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458" name="Group 4457">
                <a:extLst>
                  <a:ext uri="{FF2B5EF4-FFF2-40B4-BE49-F238E27FC236}">
                    <a16:creationId xmlns:a16="http://schemas.microsoft.com/office/drawing/2014/main" id="{EB96C4C1-E486-4BAE-8DCD-E3C9017E199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462" name="Group 4461">
                  <a:extLst>
                    <a:ext uri="{FF2B5EF4-FFF2-40B4-BE49-F238E27FC236}">
                      <a16:creationId xmlns:a16="http://schemas.microsoft.com/office/drawing/2014/main" id="{29766981-527E-4CD4-8887-460146C86EF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464" name="Rectangle: Rounded Corners 4463">
                    <a:extLst>
                      <a:ext uri="{FF2B5EF4-FFF2-40B4-BE49-F238E27FC236}">
                        <a16:creationId xmlns:a16="http://schemas.microsoft.com/office/drawing/2014/main" id="{1AF48534-C1A0-4D17-B45A-08E4B5F5684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465" name="Group 4464">
                    <a:extLst>
                      <a:ext uri="{FF2B5EF4-FFF2-40B4-BE49-F238E27FC236}">
                        <a16:creationId xmlns:a16="http://schemas.microsoft.com/office/drawing/2014/main" id="{4ADD6C09-FABE-4AE5-AFB3-5BCA494DDA3B}"/>
                      </a:ext>
                    </a:extLst>
                  </xdr:cNvPr>
                  <xdr:cNvGrpSpPr/>
                </xdr:nvGrpSpPr>
                <xdr:grpSpPr>
                  <a:xfrm>
                    <a:off x="11022749897" y="809933"/>
                    <a:ext cx="1747815" cy="352109"/>
                    <a:chOff x="11022749897" y="787708"/>
                    <a:chExt cx="1747815" cy="352109"/>
                  </a:xfrm>
                </xdr:grpSpPr>
                <xdr:sp macro="" textlink="Data!F148">
                  <xdr:nvSpPr>
                    <xdr:cNvPr id="4475" name="Rectangle: Rounded Corners 4474">
                      <a:extLst>
                        <a:ext uri="{FF2B5EF4-FFF2-40B4-BE49-F238E27FC236}">
                          <a16:creationId xmlns:a16="http://schemas.microsoft.com/office/drawing/2014/main" id="{8C706B7B-12F0-4C6D-A3E5-0A9535FA8936}"/>
                        </a:ext>
                      </a:extLst>
                    </xdr:cNvPr>
                    <xdr:cNvSpPr/>
                  </xdr:nvSpPr>
                  <xdr:spPr>
                    <a:xfrm>
                      <a:off x="1102274989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1F90ACF-A8A2-4CB1-BAA1-D479A17B3807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37,670,000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76" name="Rectangle: Rounded Corners 4475">
                      <a:extLst>
                        <a:ext uri="{FF2B5EF4-FFF2-40B4-BE49-F238E27FC236}">
                          <a16:creationId xmlns:a16="http://schemas.microsoft.com/office/drawing/2014/main" id="{13B99D74-ADF9-46B5-9F4D-18F5C5E88A9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8">
                  <xdr:nvSpPr>
                    <xdr:cNvPr id="4477" name="Rectangle: Rounded Corners 4476">
                      <a:extLst>
                        <a:ext uri="{FF2B5EF4-FFF2-40B4-BE49-F238E27FC236}">
                          <a16:creationId xmlns:a16="http://schemas.microsoft.com/office/drawing/2014/main" id="{840FD0B6-DB3A-4E59-AF57-0C04525B7F5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9DE8E2-3E5C-4B46-8068-7BF1B6A71B3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511-715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78" name="Rectangle: Rounded Corners 4477">
                      <a:extLst>
                        <a:ext uri="{FF2B5EF4-FFF2-40B4-BE49-F238E27FC236}">
                          <a16:creationId xmlns:a16="http://schemas.microsoft.com/office/drawing/2014/main" id="{4590A43A-C3D8-436B-8625-DD1EFEDB5E8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8">
                <xdr:nvSpPr>
                  <xdr:cNvPr id="4466" name="Rectangle: Rounded Corners 4465">
                    <a:extLst>
                      <a:ext uri="{FF2B5EF4-FFF2-40B4-BE49-F238E27FC236}">
                        <a16:creationId xmlns:a16="http://schemas.microsoft.com/office/drawing/2014/main" id="{2A1EDF08-835C-4475-A920-DE5C51756A7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68F278B-94A1-486D-987E-C568C5A4BEB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160-250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467" name="Group 4466">
                    <a:extLst>
                      <a:ext uri="{FF2B5EF4-FFF2-40B4-BE49-F238E27FC236}">
                        <a16:creationId xmlns:a16="http://schemas.microsoft.com/office/drawing/2014/main" id="{A686B6F3-92D4-4267-9773-4B1095F1B52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148">
                  <xdr:nvSpPr>
                    <xdr:cNvPr id="4472" name="Rectangle: Rounded Corners 4471">
                      <a:extLst>
                        <a:ext uri="{FF2B5EF4-FFF2-40B4-BE49-F238E27FC236}">
                          <a16:creationId xmlns:a16="http://schemas.microsoft.com/office/drawing/2014/main" id="{ACF7AF64-7854-4F17-AFBF-7BCED015062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544D24-BA0F-4052-BCF1-F04816A3D97F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8,680,000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8">
                  <xdr:nvSpPr>
                    <xdr:cNvPr id="4473" name="Rectangle: Rounded Corners 4472">
                      <a:extLst>
                        <a:ext uri="{FF2B5EF4-FFF2-40B4-BE49-F238E27FC236}">
                          <a16:creationId xmlns:a16="http://schemas.microsoft.com/office/drawing/2014/main" id="{C9AC2435-5872-4544-9A33-E5087D27EAD1}"/>
                        </a:ext>
                      </a:extLst>
                    </xdr:cNvPr>
                    <xdr:cNvSpPr/>
                  </xdr:nvSpPr>
                  <xdr:spPr>
                    <a:xfrm>
                      <a:off x="11024008725" y="873117"/>
                      <a:ext cx="84766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35889A-2FA3-4801-B351-1DE00A1A1AA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2322-250A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74" name="Rectangle: Rounded Corners 4473">
                      <a:extLst>
                        <a:ext uri="{FF2B5EF4-FFF2-40B4-BE49-F238E27FC236}">
                          <a16:creationId xmlns:a16="http://schemas.microsoft.com/office/drawing/2014/main" id="{DD1A6733-C4B5-4616-962A-7028B3AB479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468" name="Group 4467">
                    <a:extLst>
                      <a:ext uri="{FF2B5EF4-FFF2-40B4-BE49-F238E27FC236}">
                        <a16:creationId xmlns:a16="http://schemas.microsoft.com/office/drawing/2014/main" id="{DE0A8E17-6070-4DBD-B1A4-BB328FEDB79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8">
                  <xdr:nvSpPr>
                    <xdr:cNvPr id="4469" name="Rectangle: Rounded Corners 4468">
                      <a:extLst>
                        <a:ext uri="{FF2B5EF4-FFF2-40B4-BE49-F238E27FC236}">
                          <a16:creationId xmlns:a16="http://schemas.microsoft.com/office/drawing/2014/main" id="{A051FA8B-3305-4DFD-99B5-4D5C9B1CBC2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7EA7341-C462-4119-AD90-38D06712246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8">
                  <xdr:nvSpPr>
                    <xdr:cNvPr id="4470" name="Rectangle: Rounded Corners 4469">
                      <a:extLst>
                        <a:ext uri="{FF2B5EF4-FFF2-40B4-BE49-F238E27FC236}">
                          <a16:creationId xmlns:a16="http://schemas.microsoft.com/office/drawing/2014/main" id="{6EF78BB4-F220-4F25-AAEE-D0212B53040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B7B508D-B731-4572-8EDD-2545DD63A33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71" name="Rectangle: Rounded Corners 4470">
                      <a:extLst>
                        <a:ext uri="{FF2B5EF4-FFF2-40B4-BE49-F238E27FC236}">
                          <a16:creationId xmlns:a16="http://schemas.microsoft.com/office/drawing/2014/main" id="{777F23EF-1B77-4664-BB32-1162EFDDCE9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463" name="Rectangle: Rounded Corners 4462">
                  <a:extLst>
                    <a:ext uri="{FF2B5EF4-FFF2-40B4-BE49-F238E27FC236}">
                      <a16:creationId xmlns:a16="http://schemas.microsoft.com/office/drawing/2014/main" id="{ABB941FB-F7A5-497A-9ED0-25685EB9CD6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459" name="Straight Connector 4458">
                <a:extLst>
                  <a:ext uri="{FF2B5EF4-FFF2-40B4-BE49-F238E27FC236}">
                    <a16:creationId xmlns:a16="http://schemas.microsoft.com/office/drawing/2014/main" id="{B96E092F-E81E-4A28-989D-2934FB59EE6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60" name="Straight Connector 4459">
                <a:extLst>
                  <a:ext uri="{FF2B5EF4-FFF2-40B4-BE49-F238E27FC236}">
                    <a16:creationId xmlns:a16="http://schemas.microsoft.com/office/drawing/2014/main" id="{435AA657-A3A5-4DFF-9B10-8F65F9BCA01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61" name="Straight Connector 4460">
                <a:extLst>
                  <a:ext uri="{FF2B5EF4-FFF2-40B4-BE49-F238E27FC236}">
                    <a16:creationId xmlns:a16="http://schemas.microsoft.com/office/drawing/2014/main" id="{A657FF32-42D4-40F2-A815-46423ACFA81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457" name="Rectangle: Rounded Corners 4456">
              <a:extLst>
                <a:ext uri="{FF2B5EF4-FFF2-40B4-BE49-F238E27FC236}">
                  <a16:creationId xmlns:a16="http://schemas.microsoft.com/office/drawing/2014/main" id="{887A466C-D017-4C57-A624-A531B351229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455" name="Rectangle: Rounded Corners 4454">
            <a:extLst>
              <a:ext uri="{FF2B5EF4-FFF2-40B4-BE49-F238E27FC236}">
                <a16:creationId xmlns:a16="http://schemas.microsoft.com/office/drawing/2014/main" id="{ED2AA120-64BE-49BE-A0CD-FDD0BAB9A03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159</xdr:row>
      <xdr:rowOff>79367</xdr:rowOff>
    </xdr:from>
    <xdr:to>
      <xdr:col>0</xdr:col>
      <xdr:colOff>8041143</xdr:colOff>
      <xdr:row>159</xdr:row>
      <xdr:rowOff>527410</xdr:rowOff>
    </xdr:to>
    <xdr:grpSp>
      <xdr:nvGrpSpPr>
        <xdr:cNvPr id="4479" name="Group 4478">
          <a:extLst>
            <a:ext uri="{FF2B5EF4-FFF2-40B4-BE49-F238E27FC236}">
              <a16:creationId xmlns:a16="http://schemas.microsoft.com/office/drawing/2014/main" id="{DE8B1E20-04CB-460A-91A0-183E5A932033}"/>
            </a:ext>
          </a:extLst>
        </xdr:cNvPr>
        <xdr:cNvGrpSpPr/>
      </xdr:nvGrpSpPr>
      <xdr:grpSpPr>
        <a:xfrm>
          <a:off x="10947690057" y="852768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480" name="Group 4479">
            <a:extLst>
              <a:ext uri="{FF2B5EF4-FFF2-40B4-BE49-F238E27FC236}">
                <a16:creationId xmlns:a16="http://schemas.microsoft.com/office/drawing/2014/main" id="{38476E4E-8B55-4664-84D9-291339EFFFE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482" name="Group 4481">
              <a:extLst>
                <a:ext uri="{FF2B5EF4-FFF2-40B4-BE49-F238E27FC236}">
                  <a16:creationId xmlns:a16="http://schemas.microsoft.com/office/drawing/2014/main" id="{BE62C4EB-2DC0-414E-8AF0-8F9AE029C14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484" name="Group 4483">
                <a:extLst>
                  <a:ext uri="{FF2B5EF4-FFF2-40B4-BE49-F238E27FC236}">
                    <a16:creationId xmlns:a16="http://schemas.microsoft.com/office/drawing/2014/main" id="{81CC2D5B-A6DB-4A6F-BF86-78A4CA9CAF2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488" name="Group 4487">
                  <a:extLst>
                    <a:ext uri="{FF2B5EF4-FFF2-40B4-BE49-F238E27FC236}">
                      <a16:creationId xmlns:a16="http://schemas.microsoft.com/office/drawing/2014/main" id="{61E2B4DB-6FAD-4FCD-A7DF-340E21445B5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490" name="Rectangle: Rounded Corners 4489">
                    <a:extLst>
                      <a:ext uri="{FF2B5EF4-FFF2-40B4-BE49-F238E27FC236}">
                        <a16:creationId xmlns:a16="http://schemas.microsoft.com/office/drawing/2014/main" id="{4432DF54-A2AE-4AF6-BBD7-CCC06B17E9D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491" name="Group 4490">
                    <a:extLst>
                      <a:ext uri="{FF2B5EF4-FFF2-40B4-BE49-F238E27FC236}">
                        <a16:creationId xmlns:a16="http://schemas.microsoft.com/office/drawing/2014/main" id="{697BA648-499A-4A0A-B9FE-244F24DC8B3C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49">
                  <xdr:nvSpPr>
                    <xdr:cNvPr id="4501" name="Rectangle: Rounded Corners 4500">
                      <a:extLst>
                        <a:ext uri="{FF2B5EF4-FFF2-40B4-BE49-F238E27FC236}">
                          <a16:creationId xmlns:a16="http://schemas.microsoft.com/office/drawing/2014/main" id="{D6146BFA-95AB-432E-87D6-640D06804F03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FD43BB-ACAE-4209-B3BE-49C73ACD9B45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47,150,000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02" name="Rectangle: Rounded Corners 4501">
                      <a:extLst>
                        <a:ext uri="{FF2B5EF4-FFF2-40B4-BE49-F238E27FC236}">
                          <a16:creationId xmlns:a16="http://schemas.microsoft.com/office/drawing/2014/main" id="{A3A09EC0-B9D0-40D3-8685-10C6CD10157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49">
                  <xdr:nvSpPr>
                    <xdr:cNvPr id="4503" name="Rectangle: Rounded Corners 4502">
                      <a:extLst>
                        <a:ext uri="{FF2B5EF4-FFF2-40B4-BE49-F238E27FC236}">
                          <a16:creationId xmlns:a16="http://schemas.microsoft.com/office/drawing/2014/main" id="{DA44FFCB-9A87-4317-AF91-AF63BF3B533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EA760D-7678-42AE-B563-D20BF6AC799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511-716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04" name="Rectangle: Rounded Corners 4503">
                      <a:extLst>
                        <a:ext uri="{FF2B5EF4-FFF2-40B4-BE49-F238E27FC236}">
                          <a16:creationId xmlns:a16="http://schemas.microsoft.com/office/drawing/2014/main" id="{80D5EE89-9581-4C60-8F41-73300D886A2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49">
                <xdr:nvSpPr>
                  <xdr:cNvPr id="4492" name="Rectangle: Rounded Corners 4491">
                    <a:extLst>
                      <a:ext uri="{FF2B5EF4-FFF2-40B4-BE49-F238E27FC236}">
                        <a16:creationId xmlns:a16="http://schemas.microsoft.com/office/drawing/2014/main" id="{3F81EDB3-BB98-46CF-9402-183D12FFF4E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A0CBF8B-FB53-491A-AC38-5BE3BB541ED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250-400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493" name="Group 4492">
                    <a:extLst>
                      <a:ext uri="{FF2B5EF4-FFF2-40B4-BE49-F238E27FC236}">
                        <a16:creationId xmlns:a16="http://schemas.microsoft.com/office/drawing/2014/main" id="{7428EB86-5769-4300-969E-48C8C16980C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801547" cy="341949"/>
                    <a:chOff x="11023087448" y="797868"/>
                    <a:chExt cx="1801547" cy="341949"/>
                  </a:xfrm>
                </xdr:grpSpPr>
                <xdr:sp macro="" textlink="Data!J149">
                  <xdr:nvSpPr>
                    <xdr:cNvPr id="4498" name="Rectangle: Rounded Corners 4497">
                      <a:extLst>
                        <a:ext uri="{FF2B5EF4-FFF2-40B4-BE49-F238E27FC236}">
                          <a16:creationId xmlns:a16="http://schemas.microsoft.com/office/drawing/2014/main" id="{7EAF7A80-0346-4859-9AEE-D0E7DD87D24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17B7B6-88C9-4532-98A4-206802C98A80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10,000,000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49">
                  <xdr:nvSpPr>
                    <xdr:cNvPr id="4499" name="Rectangle: Rounded Corners 4498">
                      <a:extLst>
                        <a:ext uri="{FF2B5EF4-FFF2-40B4-BE49-F238E27FC236}">
                          <a16:creationId xmlns:a16="http://schemas.microsoft.com/office/drawing/2014/main" id="{BCA72BF2-0A00-44C9-A415-64084EF87EDD}"/>
                        </a:ext>
                      </a:extLst>
                    </xdr:cNvPr>
                    <xdr:cNvSpPr/>
                  </xdr:nvSpPr>
                  <xdr:spPr>
                    <a:xfrm>
                      <a:off x="11024016875" y="873117"/>
                      <a:ext cx="87212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FDF647-0D34-443B-AA89-3186D770D48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2322-450A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00" name="Rectangle: Rounded Corners 4499">
                      <a:extLst>
                        <a:ext uri="{FF2B5EF4-FFF2-40B4-BE49-F238E27FC236}">
                          <a16:creationId xmlns:a16="http://schemas.microsoft.com/office/drawing/2014/main" id="{83B55979-8DCA-4067-AC79-AC2DE5D291F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494" name="Group 4493">
                    <a:extLst>
                      <a:ext uri="{FF2B5EF4-FFF2-40B4-BE49-F238E27FC236}">
                        <a16:creationId xmlns:a16="http://schemas.microsoft.com/office/drawing/2014/main" id="{DE41BCD6-E358-4085-BD2F-B5EE99D3ECE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49">
                  <xdr:nvSpPr>
                    <xdr:cNvPr id="4495" name="Rectangle: Rounded Corners 4494">
                      <a:extLst>
                        <a:ext uri="{FF2B5EF4-FFF2-40B4-BE49-F238E27FC236}">
                          <a16:creationId xmlns:a16="http://schemas.microsoft.com/office/drawing/2014/main" id="{5F0FF296-9123-494C-8AD8-5181317CCC5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B43BFF-65A4-401F-988D-9247B155708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49">
                  <xdr:nvSpPr>
                    <xdr:cNvPr id="4496" name="Rectangle: Rounded Corners 4495">
                      <a:extLst>
                        <a:ext uri="{FF2B5EF4-FFF2-40B4-BE49-F238E27FC236}">
                          <a16:creationId xmlns:a16="http://schemas.microsoft.com/office/drawing/2014/main" id="{B1A103B7-B8B4-4DA7-BDDD-E87F2F999A9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4BAEE9C-199A-4130-A956-E413B62548E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497" name="Rectangle: Rounded Corners 4496">
                      <a:extLst>
                        <a:ext uri="{FF2B5EF4-FFF2-40B4-BE49-F238E27FC236}">
                          <a16:creationId xmlns:a16="http://schemas.microsoft.com/office/drawing/2014/main" id="{B4DF03E5-EA8B-4457-9D87-BEA8B16AD58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489" name="Rectangle: Rounded Corners 4488">
                  <a:extLst>
                    <a:ext uri="{FF2B5EF4-FFF2-40B4-BE49-F238E27FC236}">
                      <a16:creationId xmlns:a16="http://schemas.microsoft.com/office/drawing/2014/main" id="{834B19A9-A218-4C2C-A09C-475B3BD9196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485" name="Straight Connector 4484">
                <a:extLst>
                  <a:ext uri="{FF2B5EF4-FFF2-40B4-BE49-F238E27FC236}">
                    <a16:creationId xmlns:a16="http://schemas.microsoft.com/office/drawing/2014/main" id="{7AB78529-60F4-4336-83A6-FFA5C2C8271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86" name="Straight Connector 4485">
                <a:extLst>
                  <a:ext uri="{FF2B5EF4-FFF2-40B4-BE49-F238E27FC236}">
                    <a16:creationId xmlns:a16="http://schemas.microsoft.com/office/drawing/2014/main" id="{C5B645A8-D3E3-4824-9D09-1F67F2DD8B8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87" name="Straight Connector 4486">
                <a:extLst>
                  <a:ext uri="{FF2B5EF4-FFF2-40B4-BE49-F238E27FC236}">
                    <a16:creationId xmlns:a16="http://schemas.microsoft.com/office/drawing/2014/main" id="{E6841301-3350-45B0-A30D-6AE07F05FD1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483" name="Rectangle: Rounded Corners 4482">
              <a:extLst>
                <a:ext uri="{FF2B5EF4-FFF2-40B4-BE49-F238E27FC236}">
                  <a16:creationId xmlns:a16="http://schemas.microsoft.com/office/drawing/2014/main" id="{99F0854A-B815-48A5-927C-434A03540B4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481" name="Rectangle: Rounded Corners 4480">
            <a:extLst>
              <a:ext uri="{FF2B5EF4-FFF2-40B4-BE49-F238E27FC236}">
                <a16:creationId xmlns:a16="http://schemas.microsoft.com/office/drawing/2014/main" id="{7A9A4F74-C194-4D63-B09F-B67012D5CB7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160</xdr:row>
      <xdr:rowOff>79367</xdr:rowOff>
    </xdr:from>
    <xdr:to>
      <xdr:col>0</xdr:col>
      <xdr:colOff>8041143</xdr:colOff>
      <xdr:row>160</xdr:row>
      <xdr:rowOff>527410</xdr:rowOff>
    </xdr:to>
    <xdr:grpSp>
      <xdr:nvGrpSpPr>
        <xdr:cNvPr id="4505" name="Group 4504">
          <a:extLst>
            <a:ext uri="{FF2B5EF4-FFF2-40B4-BE49-F238E27FC236}">
              <a16:creationId xmlns:a16="http://schemas.microsoft.com/office/drawing/2014/main" id="{5A425CAF-9243-44D9-910B-4B586ABE8D3A}"/>
            </a:ext>
          </a:extLst>
        </xdr:cNvPr>
        <xdr:cNvGrpSpPr/>
      </xdr:nvGrpSpPr>
      <xdr:grpSpPr>
        <a:xfrm>
          <a:off x="10947690057" y="858160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506" name="Group 4505">
            <a:extLst>
              <a:ext uri="{FF2B5EF4-FFF2-40B4-BE49-F238E27FC236}">
                <a16:creationId xmlns:a16="http://schemas.microsoft.com/office/drawing/2014/main" id="{0D3C731A-89E1-4143-931F-9BD7F39E8BD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508" name="Group 4507">
              <a:extLst>
                <a:ext uri="{FF2B5EF4-FFF2-40B4-BE49-F238E27FC236}">
                  <a16:creationId xmlns:a16="http://schemas.microsoft.com/office/drawing/2014/main" id="{0BB42F27-1449-405C-9745-4B8F38A956D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510" name="Group 4509">
                <a:extLst>
                  <a:ext uri="{FF2B5EF4-FFF2-40B4-BE49-F238E27FC236}">
                    <a16:creationId xmlns:a16="http://schemas.microsoft.com/office/drawing/2014/main" id="{FD5FBE4A-3094-46C8-9C7C-283207E4BF2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514" name="Group 4513">
                  <a:extLst>
                    <a:ext uri="{FF2B5EF4-FFF2-40B4-BE49-F238E27FC236}">
                      <a16:creationId xmlns:a16="http://schemas.microsoft.com/office/drawing/2014/main" id="{1D11A239-D9B2-45DB-98BF-65D926028AE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516" name="Rectangle: Rounded Corners 4515">
                    <a:extLst>
                      <a:ext uri="{FF2B5EF4-FFF2-40B4-BE49-F238E27FC236}">
                        <a16:creationId xmlns:a16="http://schemas.microsoft.com/office/drawing/2014/main" id="{BB64211E-2A0A-459C-A187-B2BF23E1EDA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517" name="Group 4516">
                    <a:extLst>
                      <a:ext uri="{FF2B5EF4-FFF2-40B4-BE49-F238E27FC236}">
                        <a16:creationId xmlns:a16="http://schemas.microsoft.com/office/drawing/2014/main" id="{0DD9838D-BF16-4A15-A876-22A34C5D5E02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50">
                  <xdr:nvSpPr>
                    <xdr:cNvPr id="4527" name="Rectangle: Rounded Corners 4526">
                      <a:extLst>
                        <a:ext uri="{FF2B5EF4-FFF2-40B4-BE49-F238E27FC236}">
                          <a16:creationId xmlns:a16="http://schemas.microsoft.com/office/drawing/2014/main" id="{D0E234A7-5579-4224-9E42-D83BCE5E5A3C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D87ABBC-B653-495D-9A6A-671103485184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97,830,000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28" name="Rectangle: Rounded Corners 4527">
                      <a:extLst>
                        <a:ext uri="{FF2B5EF4-FFF2-40B4-BE49-F238E27FC236}">
                          <a16:creationId xmlns:a16="http://schemas.microsoft.com/office/drawing/2014/main" id="{DFA6E81D-2CAE-4795-BC4C-E1B6D6B0653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0">
                  <xdr:nvSpPr>
                    <xdr:cNvPr id="4529" name="Rectangle: Rounded Corners 4528">
                      <a:extLst>
                        <a:ext uri="{FF2B5EF4-FFF2-40B4-BE49-F238E27FC236}">
                          <a16:creationId xmlns:a16="http://schemas.microsoft.com/office/drawing/2014/main" id="{2FB414F9-8697-43FF-BD28-C1E61839786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9EB263-AB18-457F-84BF-1F861651AC3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511-817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30" name="Rectangle: Rounded Corners 4529">
                      <a:extLst>
                        <a:ext uri="{FF2B5EF4-FFF2-40B4-BE49-F238E27FC236}">
                          <a16:creationId xmlns:a16="http://schemas.microsoft.com/office/drawing/2014/main" id="{659567E3-4FD6-4E95-9C4C-061E5664044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0">
                <xdr:nvSpPr>
                  <xdr:cNvPr id="4518" name="Rectangle: Rounded Corners 4517">
                    <a:extLst>
                      <a:ext uri="{FF2B5EF4-FFF2-40B4-BE49-F238E27FC236}">
                        <a16:creationId xmlns:a16="http://schemas.microsoft.com/office/drawing/2014/main" id="{CE1E0D94-3272-42BF-B51D-F349023188F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66F95AA-CC81-4380-99A5-E5DE147262F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400-600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519" name="Group 4518">
                    <a:extLst>
                      <a:ext uri="{FF2B5EF4-FFF2-40B4-BE49-F238E27FC236}">
                        <a16:creationId xmlns:a16="http://schemas.microsoft.com/office/drawing/2014/main" id="{104DBEE2-8CEC-4CBF-A8F2-6BD8643EDC2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50">
                  <xdr:nvSpPr>
                    <xdr:cNvPr id="4524" name="Rectangle: Rounded Corners 4523">
                      <a:extLst>
                        <a:ext uri="{FF2B5EF4-FFF2-40B4-BE49-F238E27FC236}">
                          <a16:creationId xmlns:a16="http://schemas.microsoft.com/office/drawing/2014/main" id="{4A9B69B7-FCBF-47D3-8111-791BD02FE2E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5A14424-9269-49EE-8850-EB8DBB8198B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0">
                  <xdr:nvSpPr>
                    <xdr:cNvPr id="4525" name="Rectangle: Rounded Corners 4524">
                      <a:extLst>
                        <a:ext uri="{FF2B5EF4-FFF2-40B4-BE49-F238E27FC236}">
                          <a16:creationId xmlns:a16="http://schemas.microsoft.com/office/drawing/2014/main" id="{821F26E8-D26C-4763-920D-9036D55275B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965B99-AA0D-449B-8CD5-43A4BB67C5E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26" name="Rectangle: Rounded Corners 4525">
                      <a:extLst>
                        <a:ext uri="{FF2B5EF4-FFF2-40B4-BE49-F238E27FC236}">
                          <a16:creationId xmlns:a16="http://schemas.microsoft.com/office/drawing/2014/main" id="{1E7F25A9-EA83-4E27-8CA8-40A946B07F4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520" name="Group 4519">
                    <a:extLst>
                      <a:ext uri="{FF2B5EF4-FFF2-40B4-BE49-F238E27FC236}">
                        <a16:creationId xmlns:a16="http://schemas.microsoft.com/office/drawing/2014/main" id="{98B28316-20BE-434A-B732-F7707AE40E1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0">
                  <xdr:nvSpPr>
                    <xdr:cNvPr id="4521" name="Rectangle: Rounded Corners 4520">
                      <a:extLst>
                        <a:ext uri="{FF2B5EF4-FFF2-40B4-BE49-F238E27FC236}">
                          <a16:creationId xmlns:a16="http://schemas.microsoft.com/office/drawing/2014/main" id="{0861B6D0-7ABC-44BF-8B68-D29BF7D2252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0BE3E53-444C-49D0-9404-13A581EA0DB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0">
                  <xdr:nvSpPr>
                    <xdr:cNvPr id="4522" name="Rectangle: Rounded Corners 4521">
                      <a:extLst>
                        <a:ext uri="{FF2B5EF4-FFF2-40B4-BE49-F238E27FC236}">
                          <a16:creationId xmlns:a16="http://schemas.microsoft.com/office/drawing/2014/main" id="{88E50178-BB48-4C64-84A8-5207C6AD7E6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2B68439-06DE-49E4-8B2B-3EDA8C26F2B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23" name="Rectangle: Rounded Corners 4522">
                      <a:extLst>
                        <a:ext uri="{FF2B5EF4-FFF2-40B4-BE49-F238E27FC236}">
                          <a16:creationId xmlns:a16="http://schemas.microsoft.com/office/drawing/2014/main" id="{DF8086A8-9DFF-4D80-8EB5-53E2C6F1F96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515" name="Rectangle: Rounded Corners 4514">
                  <a:extLst>
                    <a:ext uri="{FF2B5EF4-FFF2-40B4-BE49-F238E27FC236}">
                      <a16:creationId xmlns:a16="http://schemas.microsoft.com/office/drawing/2014/main" id="{082BFEA4-25FF-45B1-8085-0282DD4E761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511" name="Straight Connector 4510">
                <a:extLst>
                  <a:ext uri="{FF2B5EF4-FFF2-40B4-BE49-F238E27FC236}">
                    <a16:creationId xmlns:a16="http://schemas.microsoft.com/office/drawing/2014/main" id="{06AB622A-B32A-419C-9E74-E0F14FCAE6F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12" name="Straight Connector 4511">
                <a:extLst>
                  <a:ext uri="{FF2B5EF4-FFF2-40B4-BE49-F238E27FC236}">
                    <a16:creationId xmlns:a16="http://schemas.microsoft.com/office/drawing/2014/main" id="{32ADFD5D-F449-47FB-AC9F-827BF1D678C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13" name="Straight Connector 4512">
                <a:extLst>
                  <a:ext uri="{FF2B5EF4-FFF2-40B4-BE49-F238E27FC236}">
                    <a16:creationId xmlns:a16="http://schemas.microsoft.com/office/drawing/2014/main" id="{EAEA3F34-434B-4DBA-875D-75C25BC6D09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509" name="Rectangle: Rounded Corners 4508">
              <a:extLst>
                <a:ext uri="{FF2B5EF4-FFF2-40B4-BE49-F238E27FC236}">
                  <a16:creationId xmlns:a16="http://schemas.microsoft.com/office/drawing/2014/main" id="{50535BF9-849B-4E80-80DE-CA024823902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507" name="Rectangle: Rounded Corners 4506">
            <a:extLst>
              <a:ext uri="{FF2B5EF4-FFF2-40B4-BE49-F238E27FC236}">
                <a16:creationId xmlns:a16="http://schemas.microsoft.com/office/drawing/2014/main" id="{AAAFA4DF-0FAB-41D2-B209-37517D3C139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161</xdr:row>
      <xdr:rowOff>79367</xdr:rowOff>
    </xdr:from>
    <xdr:to>
      <xdr:col>0</xdr:col>
      <xdr:colOff>8041143</xdr:colOff>
      <xdr:row>161</xdr:row>
      <xdr:rowOff>527410</xdr:rowOff>
    </xdr:to>
    <xdr:grpSp>
      <xdr:nvGrpSpPr>
        <xdr:cNvPr id="4531" name="Group 4530">
          <a:extLst>
            <a:ext uri="{FF2B5EF4-FFF2-40B4-BE49-F238E27FC236}">
              <a16:creationId xmlns:a16="http://schemas.microsoft.com/office/drawing/2014/main" id="{DBB946BF-3362-494A-8CF7-4FAD4488B32C}"/>
            </a:ext>
          </a:extLst>
        </xdr:cNvPr>
        <xdr:cNvGrpSpPr/>
      </xdr:nvGrpSpPr>
      <xdr:grpSpPr>
        <a:xfrm>
          <a:off x="10947690057" y="863553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532" name="Group 4531">
            <a:extLst>
              <a:ext uri="{FF2B5EF4-FFF2-40B4-BE49-F238E27FC236}">
                <a16:creationId xmlns:a16="http://schemas.microsoft.com/office/drawing/2014/main" id="{69DB94ED-9314-4244-A652-07BB49D1806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534" name="Group 4533">
              <a:extLst>
                <a:ext uri="{FF2B5EF4-FFF2-40B4-BE49-F238E27FC236}">
                  <a16:creationId xmlns:a16="http://schemas.microsoft.com/office/drawing/2014/main" id="{0201DB73-BEEB-4648-9D03-535AC99F576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536" name="Group 4535">
                <a:extLst>
                  <a:ext uri="{FF2B5EF4-FFF2-40B4-BE49-F238E27FC236}">
                    <a16:creationId xmlns:a16="http://schemas.microsoft.com/office/drawing/2014/main" id="{2BC6F45B-3B3F-476D-A93C-CF5C3747D13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540" name="Group 4539">
                  <a:extLst>
                    <a:ext uri="{FF2B5EF4-FFF2-40B4-BE49-F238E27FC236}">
                      <a16:creationId xmlns:a16="http://schemas.microsoft.com/office/drawing/2014/main" id="{A54F2D85-54A0-44BE-8A3C-3B579DD65EE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542" name="Rectangle: Rounded Corners 4541">
                    <a:extLst>
                      <a:ext uri="{FF2B5EF4-FFF2-40B4-BE49-F238E27FC236}">
                        <a16:creationId xmlns:a16="http://schemas.microsoft.com/office/drawing/2014/main" id="{1055FC49-9DCA-4793-BD72-F3CFD8BC143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543" name="Group 4542">
                    <a:extLst>
                      <a:ext uri="{FF2B5EF4-FFF2-40B4-BE49-F238E27FC236}">
                        <a16:creationId xmlns:a16="http://schemas.microsoft.com/office/drawing/2014/main" id="{E2E34E39-52CC-4EF8-B946-D53EA1DB8BFC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51">
                  <xdr:nvSpPr>
                    <xdr:cNvPr id="4553" name="Rectangle: Rounded Corners 4552">
                      <a:extLst>
                        <a:ext uri="{FF2B5EF4-FFF2-40B4-BE49-F238E27FC236}">
                          <a16:creationId xmlns:a16="http://schemas.microsoft.com/office/drawing/2014/main" id="{16572F48-7C28-4A97-99C5-6FF63DD73D9D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CD6253-D0EF-426D-AEBE-5DF3640E012A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103,780,000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54" name="Rectangle: Rounded Corners 4553">
                      <a:extLst>
                        <a:ext uri="{FF2B5EF4-FFF2-40B4-BE49-F238E27FC236}">
                          <a16:creationId xmlns:a16="http://schemas.microsoft.com/office/drawing/2014/main" id="{144F75B1-6F67-44E4-9FE7-F9AD151B0A7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1">
                  <xdr:nvSpPr>
                    <xdr:cNvPr id="4555" name="Rectangle: Rounded Corners 4554">
                      <a:extLst>
                        <a:ext uri="{FF2B5EF4-FFF2-40B4-BE49-F238E27FC236}">
                          <a16:creationId xmlns:a16="http://schemas.microsoft.com/office/drawing/2014/main" id="{45CC768D-BE8D-4752-B241-016633A0BF2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3F8D31-48CC-4914-A988-E3AE038918A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511-818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56" name="Rectangle: Rounded Corners 4555">
                      <a:extLst>
                        <a:ext uri="{FF2B5EF4-FFF2-40B4-BE49-F238E27FC236}">
                          <a16:creationId xmlns:a16="http://schemas.microsoft.com/office/drawing/2014/main" id="{B99D2E22-7317-4FAE-A830-1E267885122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1">
                <xdr:nvSpPr>
                  <xdr:cNvPr id="4544" name="Rectangle: Rounded Corners 4543">
                    <a:extLst>
                      <a:ext uri="{FF2B5EF4-FFF2-40B4-BE49-F238E27FC236}">
                        <a16:creationId xmlns:a16="http://schemas.microsoft.com/office/drawing/2014/main" id="{51E4030E-6EC6-4821-9116-5EF3FD52174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332F27C-4038-41E4-9BAD-282E09F0156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600-800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545" name="Group 4544">
                    <a:extLst>
                      <a:ext uri="{FF2B5EF4-FFF2-40B4-BE49-F238E27FC236}">
                        <a16:creationId xmlns:a16="http://schemas.microsoft.com/office/drawing/2014/main" id="{2EFFFFE3-E589-4EB1-BD81-F9D78EF1CDE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151">
                  <xdr:nvSpPr>
                    <xdr:cNvPr id="4550" name="Rectangle: Rounded Corners 4549">
                      <a:extLst>
                        <a:ext uri="{FF2B5EF4-FFF2-40B4-BE49-F238E27FC236}">
                          <a16:creationId xmlns:a16="http://schemas.microsoft.com/office/drawing/2014/main" id="{6D89B793-3F9E-4C98-93FE-A7300A11505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0F40E47-9DD2-474D-A3FB-50B5723EC9BE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1">
                  <xdr:nvSpPr>
                    <xdr:cNvPr id="4551" name="Rectangle: Rounded Corners 4550">
                      <a:extLst>
                        <a:ext uri="{FF2B5EF4-FFF2-40B4-BE49-F238E27FC236}">
                          <a16:creationId xmlns:a16="http://schemas.microsoft.com/office/drawing/2014/main" id="{2C2F181D-06D5-451D-9C97-9EA7853D1CF5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30F270-EA62-482C-A404-3C798AF6D6B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52" name="Rectangle: Rounded Corners 4551">
                      <a:extLst>
                        <a:ext uri="{FF2B5EF4-FFF2-40B4-BE49-F238E27FC236}">
                          <a16:creationId xmlns:a16="http://schemas.microsoft.com/office/drawing/2014/main" id="{A0B5432C-3F02-42CA-82A8-80D5AEB3364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546" name="Group 4545">
                    <a:extLst>
                      <a:ext uri="{FF2B5EF4-FFF2-40B4-BE49-F238E27FC236}">
                        <a16:creationId xmlns:a16="http://schemas.microsoft.com/office/drawing/2014/main" id="{818AA86F-C427-45BF-858E-83A6F590A97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1">
                  <xdr:nvSpPr>
                    <xdr:cNvPr id="4547" name="Rectangle: Rounded Corners 4546">
                      <a:extLst>
                        <a:ext uri="{FF2B5EF4-FFF2-40B4-BE49-F238E27FC236}">
                          <a16:creationId xmlns:a16="http://schemas.microsoft.com/office/drawing/2014/main" id="{EB2255FC-7126-4E15-A08B-A1C1BBE4EF5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AA3A98-EAB6-4115-9AA3-0D493032543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1">
                  <xdr:nvSpPr>
                    <xdr:cNvPr id="4548" name="Rectangle: Rounded Corners 4547">
                      <a:extLst>
                        <a:ext uri="{FF2B5EF4-FFF2-40B4-BE49-F238E27FC236}">
                          <a16:creationId xmlns:a16="http://schemas.microsoft.com/office/drawing/2014/main" id="{3B0374E5-9725-46AC-AEDC-54B52AD02BF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0B6450E-0FBF-4958-9A07-60535F0652A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49" name="Rectangle: Rounded Corners 4548">
                      <a:extLst>
                        <a:ext uri="{FF2B5EF4-FFF2-40B4-BE49-F238E27FC236}">
                          <a16:creationId xmlns:a16="http://schemas.microsoft.com/office/drawing/2014/main" id="{92B888EE-95CF-40F2-BBE8-4008E54FBE5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541" name="Rectangle: Rounded Corners 4540">
                  <a:extLst>
                    <a:ext uri="{FF2B5EF4-FFF2-40B4-BE49-F238E27FC236}">
                      <a16:creationId xmlns:a16="http://schemas.microsoft.com/office/drawing/2014/main" id="{BC52007D-6C62-41FD-ABE8-B0504987E55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537" name="Straight Connector 4536">
                <a:extLst>
                  <a:ext uri="{FF2B5EF4-FFF2-40B4-BE49-F238E27FC236}">
                    <a16:creationId xmlns:a16="http://schemas.microsoft.com/office/drawing/2014/main" id="{E08F5D50-76DE-4DAA-8D48-71B8E3B755B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38" name="Straight Connector 4537">
                <a:extLst>
                  <a:ext uri="{FF2B5EF4-FFF2-40B4-BE49-F238E27FC236}">
                    <a16:creationId xmlns:a16="http://schemas.microsoft.com/office/drawing/2014/main" id="{3ED48A8D-2004-4D79-B98C-39FE0F46388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39" name="Straight Connector 4538">
                <a:extLst>
                  <a:ext uri="{FF2B5EF4-FFF2-40B4-BE49-F238E27FC236}">
                    <a16:creationId xmlns:a16="http://schemas.microsoft.com/office/drawing/2014/main" id="{43E49EE8-3918-4430-B1E7-9A96968286D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535" name="Rectangle: Rounded Corners 4534">
              <a:extLst>
                <a:ext uri="{FF2B5EF4-FFF2-40B4-BE49-F238E27FC236}">
                  <a16:creationId xmlns:a16="http://schemas.microsoft.com/office/drawing/2014/main" id="{A1D4606D-7021-4EE4-8742-A7A858226AC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533" name="Rectangle: Rounded Corners 4532">
            <a:extLst>
              <a:ext uri="{FF2B5EF4-FFF2-40B4-BE49-F238E27FC236}">
                <a16:creationId xmlns:a16="http://schemas.microsoft.com/office/drawing/2014/main" id="{6F98F72A-E43A-4676-9B03-2346C54163B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162</xdr:row>
      <xdr:rowOff>79367</xdr:rowOff>
    </xdr:from>
    <xdr:to>
      <xdr:col>0</xdr:col>
      <xdr:colOff>8041143</xdr:colOff>
      <xdr:row>162</xdr:row>
      <xdr:rowOff>527410</xdr:rowOff>
    </xdr:to>
    <xdr:grpSp>
      <xdr:nvGrpSpPr>
        <xdr:cNvPr id="4557" name="Group 4556">
          <a:extLst>
            <a:ext uri="{FF2B5EF4-FFF2-40B4-BE49-F238E27FC236}">
              <a16:creationId xmlns:a16="http://schemas.microsoft.com/office/drawing/2014/main" id="{4C3CE01E-D2F6-4113-8BCF-68C6CBCC97FF}"/>
            </a:ext>
          </a:extLst>
        </xdr:cNvPr>
        <xdr:cNvGrpSpPr/>
      </xdr:nvGrpSpPr>
      <xdr:grpSpPr>
        <a:xfrm>
          <a:off x="10947690057" y="868946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558" name="Group 4557">
            <a:extLst>
              <a:ext uri="{FF2B5EF4-FFF2-40B4-BE49-F238E27FC236}">
                <a16:creationId xmlns:a16="http://schemas.microsoft.com/office/drawing/2014/main" id="{27B601FF-DAD4-4DD6-A13C-0568753F581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560" name="Group 4559">
              <a:extLst>
                <a:ext uri="{FF2B5EF4-FFF2-40B4-BE49-F238E27FC236}">
                  <a16:creationId xmlns:a16="http://schemas.microsoft.com/office/drawing/2014/main" id="{EE5D1EC1-459A-4F43-8ED3-973E7133FD9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562" name="Group 4561">
                <a:extLst>
                  <a:ext uri="{FF2B5EF4-FFF2-40B4-BE49-F238E27FC236}">
                    <a16:creationId xmlns:a16="http://schemas.microsoft.com/office/drawing/2014/main" id="{014B3CA8-7281-4059-8393-95A0097CD90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566" name="Group 4565">
                  <a:extLst>
                    <a:ext uri="{FF2B5EF4-FFF2-40B4-BE49-F238E27FC236}">
                      <a16:creationId xmlns:a16="http://schemas.microsoft.com/office/drawing/2014/main" id="{BFF66BBB-0F73-4561-932A-2C96EB1CAFD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568" name="Rectangle: Rounded Corners 4567">
                    <a:extLst>
                      <a:ext uri="{FF2B5EF4-FFF2-40B4-BE49-F238E27FC236}">
                        <a16:creationId xmlns:a16="http://schemas.microsoft.com/office/drawing/2014/main" id="{B46FDE86-61FA-4013-AB1E-200D59EA0D8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569" name="Group 4568">
                    <a:extLst>
                      <a:ext uri="{FF2B5EF4-FFF2-40B4-BE49-F238E27FC236}">
                        <a16:creationId xmlns:a16="http://schemas.microsoft.com/office/drawing/2014/main" id="{EDC56386-BCBA-4A5E-8E26-511A54DA2AB6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52">
                  <xdr:nvSpPr>
                    <xdr:cNvPr id="4579" name="Rectangle: Rounded Corners 4578">
                      <a:extLst>
                        <a:ext uri="{FF2B5EF4-FFF2-40B4-BE49-F238E27FC236}">
                          <a16:creationId xmlns:a16="http://schemas.microsoft.com/office/drawing/2014/main" id="{156226CF-B8F4-4E62-976C-FD1ACB3EA261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C3BA1A-2CF4-44E9-AFD7-B5146679B40E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24,870,000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80" name="Rectangle: Rounded Corners 4579">
                      <a:extLst>
                        <a:ext uri="{FF2B5EF4-FFF2-40B4-BE49-F238E27FC236}">
                          <a16:creationId xmlns:a16="http://schemas.microsoft.com/office/drawing/2014/main" id="{4E4EBEF4-8B9F-42DA-993A-F0073B642C7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2">
                  <xdr:nvSpPr>
                    <xdr:cNvPr id="4581" name="Rectangle: Rounded Corners 4580">
                      <a:extLst>
                        <a:ext uri="{FF2B5EF4-FFF2-40B4-BE49-F238E27FC236}">
                          <a16:creationId xmlns:a16="http://schemas.microsoft.com/office/drawing/2014/main" id="{91538FF0-FA13-432C-9958-FA5E1B5A1D1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1393D56-9BDD-48F8-A0E0-66AAEA47C6C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511-721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82" name="Rectangle: Rounded Corners 4581">
                      <a:extLst>
                        <a:ext uri="{FF2B5EF4-FFF2-40B4-BE49-F238E27FC236}">
                          <a16:creationId xmlns:a16="http://schemas.microsoft.com/office/drawing/2014/main" id="{4ACB1A5A-97F2-40C7-B520-5C810312DCF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2">
                <xdr:nvSpPr>
                  <xdr:cNvPr id="4570" name="Rectangle: Rounded Corners 4569">
                    <a:extLst>
                      <a:ext uri="{FF2B5EF4-FFF2-40B4-BE49-F238E27FC236}">
                        <a16:creationId xmlns:a16="http://schemas.microsoft.com/office/drawing/2014/main" id="{EB66FE95-0549-409A-8F92-2734D23ECCA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9FFBF2A-7FF6-4E3F-ACFA-D10A408ABD1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18-35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571" name="Group 4570">
                    <a:extLst>
                      <a:ext uri="{FF2B5EF4-FFF2-40B4-BE49-F238E27FC236}">
                        <a16:creationId xmlns:a16="http://schemas.microsoft.com/office/drawing/2014/main" id="{D1F4A0BF-3A27-4B21-A405-9A36CE760EB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152">
                  <xdr:nvSpPr>
                    <xdr:cNvPr id="4576" name="Rectangle: Rounded Corners 4575">
                      <a:extLst>
                        <a:ext uri="{FF2B5EF4-FFF2-40B4-BE49-F238E27FC236}">
                          <a16:creationId xmlns:a16="http://schemas.microsoft.com/office/drawing/2014/main" id="{5ED5A758-4767-445E-B4CF-27C116568BE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9AF207-D4E8-44E5-BB88-7161112CACD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14,510,000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2">
                  <xdr:nvSpPr>
                    <xdr:cNvPr id="4577" name="Rectangle: Rounded Corners 4576">
                      <a:extLst>
                        <a:ext uri="{FF2B5EF4-FFF2-40B4-BE49-F238E27FC236}">
                          <a16:creationId xmlns:a16="http://schemas.microsoft.com/office/drawing/2014/main" id="{74CDF894-EB09-4EEC-AD57-4231CC66C0F2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5103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103B1FD-D0B0-4DD7-8E0C-5098C9B3355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2825-35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78" name="Rectangle: Rounded Corners 4577">
                      <a:extLst>
                        <a:ext uri="{FF2B5EF4-FFF2-40B4-BE49-F238E27FC236}">
                          <a16:creationId xmlns:a16="http://schemas.microsoft.com/office/drawing/2014/main" id="{D4BEEA4D-A607-4F06-8B73-2542E218D9A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572" name="Group 4571">
                    <a:extLst>
                      <a:ext uri="{FF2B5EF4-FFF2-40B4-BE49-F238E27FC236}">
                        <a16:creationId xmlns:a16="http://schemas.microsoft.com/office/drawing/2014/main" id="{93B82F0B-E0B8-4C2C-A6D3-6BAF8C4BE6B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2">
                  <xdr:nvSpPr>
                    <xdr:cNvPr id="4573" name="Rectangle: Rounded Corners 4572">
                      <a:extLst>
                        <a:ext uri="{FF2B5EF4-FFF2-40B4-BE49-F238E27FC236}">
                          <a16:creationId xmlns:a16="http://schemas.microsoft.com/office/drawing/2014/main" id="{D074153D-8268-4359-B825-D82C543BCE3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86ABEB3-1B07-4CC3-B986-89F914AADD06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2">
                  <xdr:nvSpPr>
                    <xdr:cNvPr id="4574" name="Rectangle: Rounded Corners 4573">
                      <a:extLst>
                        <a:ext uri="{FF2B5EF4-FFF2-40B4-BE49-F238E27FC236}">
                          <a16:creationId xmlns:a16="http://schemas.microsoft.com/office/drawing/2014/main" id="{2B85CE50-0454-4D5A-B985-C1865323492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4DE6EAD-4355-4C98-A930-A5C4D8A0543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575" name="Rectangle: Rounded Corners 4574">
                      <a:extLst>
                        <a:ext uri="{FF2B5EF4-FFF2-40B4-BE49-F238E27FC236}">
                          <a16:creationId xmlns:a16="http://schemas.microsoft.com/office/drawing/2014/main" id="{3504903F-0564-42CA-A162-7FF04C6851B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567" name="Rectangle: Rounded Corners 4566">
                  <a:extLst>
                    <a:ext uri="{FF2B5EF4-FFF2-40B4-BE49-F238E27FC236}">
                      <a16:creationId xmlns:a16="http://schemas.microsoft.com/office/drawing/2014/main" id="{396CE5ED-7697-495C-A4B3-28147CA8DB7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563" name="Straight Connector 4562">
                <a:extLst>
                  <a:ext uri="{FF2B5EF4-FFF2-40B4-BE49-F238E27FC236}">
                    <a16:creationId xmlns:a16="http://schemas.microsoft.com/office/drawing/2014/main" id="{761194F3-E31A-4B5F-B700-58FB4439472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64" name="Straight Connector 4563">
                <a:extLst>
                  <a:ext uri="{FF2B5EF4-FFF2-40B4-BE49-F238E27FC236}">
                    <a16:creationId xmlns:a16="http://schemas.microsoft.com/office/drawing/2014/main" id="{2A00BB9C-6D6D-4D29-9176-580E6917F1F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65" name="Straight Connector 4564">
                <a:extLst>
                  <a:ext uri="{FF2B5EF4-FFF2-40B4-BE49-F238E27FC236}">
                    <a16:creationId xmlns:a16="http://schemas.microsoft.com/office/drawing/2014/main" id="{733F6AE0-11D3-4675-95D4-A3C310D0464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561" name="Rectangle: Rounded Corners 4560">
              <a:extLst>
                <a:ext uri="{FF2B5EF4-FFF2-40B4-BE49-F238E27FC236}">
                  <a16:creationId xmlns:a16="http://schemas.microsoft.com/office/drawing/2014/main" id="{D5A62FB0-96AF-42F8-89B6-1089F4BD4FC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559" name="Rectangle: Rounded Corners 4558">
            <a:extLst>
              <a:ext uri="{FF2B5EF4-FFF2-40B4-BE49-F238E27FC236}">
                <a16:creationId xmlns:a16="http://schemas.microsoft.com/office/drawing/2014/main" id="{6030E2D7-A3FF-418E-95DF-E29B8EBEE5D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163</xdr:row>
      <xdr:rowOff>79367</xdr:rowOff>
    </xdr:from>
    <xdr:to>
      <xdr:col>0</xdr:col>
      <xdr:colOff>8041143</xdr:colOff>
      <xdr:row>163</xdr:row>
      <xdr:rowOff>527410</xdr:rowOff>
    </xdr:to>
    <xdr:grpSp>
      <xdr:nvGrpSpPr>
        <xdr:cNvPr id="4583" name="Group 4582">
          <a:extLst>
            <a:ext uri="{FF2B5EF4-FFF2-40B4-BE49-F238E27FC236}">
              <a16:creationId xmlns:a16="http://schemas.microsoft.com/office/drawing/2014/main" id="{05C28099-EE49-4C6F-A9F1-7424A966C3DF}"/>
            </a:ext>
          </a:extLst>
        </xdr:cNvPr>
        <xdr:cNvGrpSpPr/>
      </xdr:nvGrpSpPr>
      <xdr:grpSpPr>
        <a:xfrm>
          <a:off x="10947690057" y="874338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584" name="Group 4583">
            <a:extLst>
              <a:ext uri="{FF2B5EF4-FFF2-40B4-BE49-F238E27FC236}">
                <a16:creationId xmlns:a16="http://schemas.microsoft.com/office/drawing/2014/main" id="{99120264-4166-4637-80F3-A3875C007E3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586" name="Group 4585">
              <a:extLst>
                <a:ext uri="{FF2B5EF4-FFF2-40B4-BE49-F238E27FC236}">
                  <a16:creationId xmlns:a16="http://schemas.microsoft.com/office/drawing/2014/main" id="{21FCB5A8-71D4-4E03-B7AE-FC2A70D4EBD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588" name="Group 4587">
                <a:extLst>
                  <a:ext uri="{FF2B5EF4-FFF2-40B4-BE49-F238E27FC236}">
                    <a16:creationId xmlns:a16="http://schemas.microsoft.com/office/drawing/2014/main" id="{C6920E3A-2FC9-45A4-B68F-A93DF21BD68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592" name="Group 4591">
                  <a:extLst>
                    <a:ext uri="{FF2B5EF4-FFF2-40B4-BE49-F238E27FC236}">
                      <a16:creationId xmlns:a16="http://schemas.microsoft.com/office/drawing/2014/main" id="{655B9494-066E-4425-9999-8994ECCB2BF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594" name="Rectangle: Rounded Corners 4593">
                    <a:extLst>
                      <a:ext uri="{FF2B5EF4-FFF2-40B4-BE49-F238E27FC236}">
                        <a16:creationId xmlns:a16="http://schemas.microsoft.com/office/drawing/2014/main" id="{09392DCB-185D-4597-A1F7-38CD4C94C9E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595" name="Group 4594">
                    <a:extLst>
                      <a:ext uri="{FF2B5EF4-FFF2-40B4-BE49-F238E27FC236}">
                        <a16:creationId xmlns:a16="http://schemas.microsoft.com/office/drawing/2014/main" id="{12593672-D43F-40BF-88EF-69F191092FF9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53">
                  <xdr:nvSpPr>
                    <xdr:cNvPr id="4605" name="Rectangle: Rounded Corners 4604">
                      <a:extLst>
                        <a:ext uri="{FF2B5EF4-FFF2-40B4-BE49-F238E27FC236}">
                          <a16:creationId xmlns:a16="http://schemas.microsoft.com/office/drawing/2014/main" id="{613F0F3B-45BC-4E2B-BFFB-BC4386A214BD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7B44A75-FE08-4F9F-8354-E7564BEE5C0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25,410,000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06" name="Rectangle: Rounded Corners 4605">
                      <a:extLst>
                        <a:ext uri="{FF2B5EF4-FFF2-40B4-BE49-F238E27FC236}">
                          <a16:creationId xmlns:a16="http://schemas.microsoft.com/office/drawing/2014/main" id="{476E5699-DCC8-4BBA-B82E-1F07A340B4F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3">
                  <xdr:nvSpPr>
                    <xdr:cNvPr id="4607" name="Rectangle: Rounded Corners 4606">
                      <a:extLst>
                        <a:ext uri="{FF2B5EF4-FFF2-40B4-BE49-F238E27FC236}">
                          <a16:creationId xmlns:a16="http://schemas.microsoft.com/office/drawing/2014/main" id="{A6A3DE5F-6D6F-496A-A6DB-AD1E931CD87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52E60B-3C56-40E5-B81A-2F6429C65DE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511-722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08" name="Rectangle: Rounded Corners 4607">
                      <a:extLst>
                        <a:ext uri="{FF2B5EF4-FFF2-40B4-BE49-F238E27FC236}">
                          <a16:creationId xmlns:a16="http://schemas.microsoft.com/office/drawing/2014/main" id="{2A2C13CE-38F0-4478-90A6-EB6E99B0A06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3">
                <xdr:nvSpPr>
                  <xdr:cNvPr id="4596" name="Rectangle: Rounded Corners 4595">
                    <a:extLst>
                      <a:ext uri="{FF2B5EF4-FFF2-40B4-BE49-F238E27FC236}">
                        <a16:creationId xmlns:a16="http://schemas.microsoft.com/office/drawing/2014/main" id="{A2E75FF1-9C96-4B53-860D-8A8B46738E7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66F0283-921A-459B-8182-E6856264AF7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35-60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597" name="Group 4596">
                    <a:extLst>
                      <a:ext uri="{FF2B5EF4-FFF2-40B4-BE49-F238E27FC236}">
                        <a16:creationId xmlns:a16="http://schemas.microsoft.com/office/drawing/2014/main" id="{CCE68CD3-98AC-48E6-9DC5-16B750CFBEB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0040" cy="341949"/>
                    <a:chOff x="11023087448" y="797868"/>
                    <a:chExt cx="1720040" cy="341949"/>
                  </a:xfrm>
                </xdr:grpSpPr>
                <xdr:sp macro="" textlink="Data!J153">
                  <xdr:nvSpPr>
                    <xdr:cNvPr id="4602" name="Rectangle: Rounded Corners 4601">
                      <a:extLst>
                        <a:ext uri="{FF2B5EF4-FFF2-40B4-BE49-F238E27FC236}">
                          <a16:creationId xmlns:a16="http://schemas.microsoft.com/office/drawing/2014/main" id="{1CD4980C-D155-4E63-9E9F-18ACF34B313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187725-0E98-4C52-ACBC-BAB9C3F8B90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3">
                  <xdr:nvSpPr>
                    <xdr:cNvPr id="4603" name="Rectangle: Rounded Corners 4602">
                      <a:extLst>
                        <a:ext uri="{FF2B5EF4-FFF2-40B4-BE49-F238E27FC236}">
                          <a16:creationId xmlns:a16="http://schemas.microsoft.com/office/drawing/2014/main" id="{A972F9F8-2EF2-4BA5-97B0-D3A1DDA24CB7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C545718-B16C-416F-B71A-8ACFE3507BA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2825-60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04" name="Rectangle: Rounded Corners 4603">
                      <a:extLst>
                        <a:ext uri="{FF2B5EF4-FFF2-40B4-BE49-F238E27FC236}">
                          <a16:creationId xmlns:a16="http://schemas.microsoft.com/office/drawing/2014/main" id="{D7875AB3-03C9-4311-B413-16F59916347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598" name="Group 4597">
                    <a:extLst>
                      <a:ext uri="{FF2B5EF4-FFF2-40B4-BE49-F238E27FC236}">
                        <a16:creationId xmlns:a16="http://schemas.microsoft.com/office/drawing/2014/main" id="{4746A5E9-B30C-4EB6-AD0F-35E6A849F66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3">
                  <xdr:nvSpPr>
                    <xdr:cNvPr id="4599" name="Rectangle: Rounded Corners 4598">
                      <a:extLst>
                        <a:ext uri="{FF2B5EF4-FFF2-40B4-BE49-F238E27FC236}">
                          <a16:creationId xmlns:a16="http://schemas.microsoft.com/office/drawing/2014/main" id="{B72F9606-F4C7-4762-A99C-5949C431BDE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9E6FEBD-2A7B-4AF3-AC8A-277D1734F21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3">
                  <xdr:nvSpPr>
                    <xdr:cNvPr id="4600" name="Rectangle: Rounded Corners 4599">
                      <a:extLst>
                        <a:ext uri="{FF2B5EF4-FFF2-40B4-BE49-F238E27FC236}">
                          <a16:creationId xmlns:a16="http://schemas.microsoft.com/office/drawing/2014/main" id="{789173A9-9F59-4613-B71C-9A77AECD5B1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0F7B51B-9ED6-4D93-BC21-82434CC6E42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01" name="Rectangle: Rounded Corners 4600">
                      <a:extLst>
                        <a:ext uri="{FF2B5EF4-FFF2-40B4-BE49-F238E27FC236}">
                          <a16:creationId xmlns:a16="http://schemas.microsoft.com/office/drawing/2014/main" id="{14277698-CE77-4DFA-9BE4-49C17BB10C9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593" name="Rectangle: Rounded Corners 4592">
                  <a:extLst>
                    <a:ext uri="{FF2B5EF4-FFF2-40B4-BE49-F238E27FC236}">
                      <a16:creationId xmlns:a16="http://schemas.microsoft.com/office/drawing/2014/main" id="{67DD52C3-213B-4314-854B-E6A04987747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589" name="Straight Connector 4588">
                <a:extLst>
                  <a:ext uri="{FF2B5EF4-FFF2-40B4-BE49-F238E27FC236}">
                    <a16:creationId xmlns:a16="http://schemas.microsoft.com/office/drawing/2014/main" id="{48575551-8425-4AC9-868D-59CAFA9F4A3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90" name="Straight Connector 4589">
                <a:extLst>
                  <a:ext uri="{FF2B5EF4-FFF2-40B4-BE49-F238E27FC236}">
                    <a16:creationId xmlns:a16="http://schemas.microsoft.com/office/drawing/2014/main" id="{1C833293-F31E-40CB-AA40-4C83896F6E0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91" name="Straight Connector 4590">
                <a:extLst>
                  <a:ext uri="{FF2B5EF4-FFF2-40B4-BE49-F238E27FC236}">
                    <a16:creationId xmlns:a16="http://schemas.microsoft.com/office/drawing/2014/main" id="{6E2D50C8-10B6-482D-AF88-DDB353F308B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587" name="Rectangle: Rounded Corners 4586">
              <a:extLst>
                <a:ext uri="{FF2B5EF4-FFF2-40B4-BE49-F238E27FC236}">
                  <a16:creationId xmlns:a16="http://schemas.microsoft.com/office/drawing/2014/main" id="{B377D39B-1947-4282-A2BB-6A34E26E7BA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585" name="Rectangle: Rounded Corners 4584">
            <a:extLst>
              <a:ext uri="{FF2B5EF4-FFF2-40B4-BE49-F238E27FC236}">
                <a16:creationId xmlns:a16="http://schemas.microsoft.com/office/drawing/2014/main" id="{3EF60DD3-9FB0-45AE-9DD8-F253B9C14AC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164</xdr:row>
      <xdr:rowOff>79367</xdr:rowOff>
    </xdr:from>
    <xdr:to>
      <xdr:col>0</xdr:col>
      <xdr:colOff>8041143</xdr:colOff>
      <xdr:row>164</xdr:row>
      <xdr:rowOff>527410</xdr:rowOff>
    </xdr:to>
    <xdr:grpSp>
      <xdr:nvGrpSpPr>
        <xdr:cNvPr id="4609" name="Group 4608">
          <a:extLst>
            <a:ext uri="{FF2B5EF4-FFF2-40B4-BE49-F238E27FC236}">
              <a16:creationId xmlns:a16="http://schemas.microsoft.com/office/drawing/2014/main" id="{D047F173-7264-417A-945D-BB3EBA053673}"/>
            </a:ext>
          </a:extLst>
        </xdr:cNvPr>
        <xdr:cNvGrpSpPr/>
      </xdr:nvGrpSpPr>
      <xdr:grpSpPr>
        <a:xfrm>
          <a:off x="10947690057" y="879731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610" name="Group 4609">
            <a:extLst>
              <a:ext uri="{FF2B5EF4-FFF2-40B4-BE49-F238E27FC236}">
                <a16:creationId xmlns:a16="http://schemas.microsoft.com/office/drawing/2014/main" id="{1F719A3B-2CF9-4C40-8251-161EB9551B9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612" name="Group 4611">
              <a:extLst>
                <a:ext uri="{FF2B5EF4-FFF2-40B4-BE49-F238E27FC236}">
                  <a16:creationId xmlns:a16="http://schemas.microsoft.com/office/drawing/2014/main" id="{424367B3-0E17-46F6-822B-8F4C0BE9565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614" name="Group 4613">
                <a:extLst>
                  <a:ext uri="{FF2B5EF4-FFF2-40B4-BE49-F238E27FC236}">
                    <a16:creationId xmlns:a16="http://schemas.microsoft.com/office/drawing/2014/main" id="{9CC5D732-525C-48CD-B303-4AC3C8F809D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618" name="Group 4617">
                  <a:extLst>
                    <a:ext uri="{FF2B5EF4-FFF2-40B4-BE49-F238E27FC236}">
                      <a16:creationId xmlns:a16="http://schemas.microsoft.com/office/drawing/2014/main" id="{2A11BA11-FBF5-4F1F-A5EA-E62F3FA2356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620" name="Rectangle: Rounded Corners 4619">
                    <a:extLst>
                      <a:ext uri="{FF2B5EF4-FFF2-40B4-BE49-F238E27FC236}">
                        <a16:creationId xmlns:a16="http://schemas.microsoft.com/office/drawing/2014/main" id="{B174BBDA-03C8-4BC8-BCCB-1C5CD13BE0E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621" name="Group 4620">
                    <a:extLst>
                      <a:ext uri="{FF2B5EF4-FFF2-40B4-BE49-F238E27FC236}">
                        <a16:creationId xmlns:a16="http://schemas.microsoft.com/office/drawing/2014/main" id="{B0696F17-2777-4618-8913-EE9FD00105D5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54">
                  <xdr:nvSpPr>
                    <xdr:cNvPr id="4631" name="Rectangle: Rounded Corners 4630">
                      <a:extLst>
                        <a:ext uri="{FF2B5EF4-FFF2-40B4-BE49-F238E27FC236}">
                          <a16:creationId xmlns:a16="http://schemas.microsoft.com/office/drawing/2014/main" id="{0A5889D4-FFB6-452C-B6F6-6E698559114F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48CD1B-7720-4BFB-B8D9-F5CC6EB2E7DA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27,660,000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32" name="Rectangle: Rounded Corners 4631">
                      <a:extLst>
                        <a:ext uri="{FF2B5EF4-FFF2-40B4-BE49-F238E27FC236}">
                          <a16:creationId xmlns:a16="http://schemas.microsoft.com/office/drawing/2014/main" id="{A862CF3A-B22B-4542-988E-692CDB5CAE0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4">
                  <xdr:nvSpPr>
                    <xdr:cNvPr id="4633" name="Rectangle: Rounded Corners 4632">
                      <a:extLst>
                        <a:ext uri="{FF2B5EF4-FFF2-40B4-BE49-F238E27FC236}">
                          <a16:creationId xmlns:a16="http://schemas.microsoft.com/office/drawing/2014/main" id="{774E4024-D456-4F2C-B258-0D9E71D4291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FF26308-4E18-47AD-AA9A-B50E5480795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511-723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34" name="Rectangle: Rounded Corners 4633">
                      <a:extLst>
                        <a:ext uri="{FF2B5EF4-FFF2-40B4-BE49-F238E27FC236}">
                          <a16:creationId xmlns:a16="http://schemas.microsoft.com/office/drawing/2014/main" id="{39785A1A-8F3A-4D1C-A0F7-26D0A2797E6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4">
                <xdr:nvSpPr>
                  <xdr:cNvPr id="4622" name="Rectangle: Rounded Corners 4621">
                    <a:extLst>
                      <a:ext uri="{FF2B5EF4-FFF2-40B4-BE49-F238E27FC236}">
                        <a16:creationId xmlns:a16="http://schemas.microsoft.com/office/drawing/2014/main" id="{1375F770-5E7D-4F69-8AB1-C5872BFB929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0AE5301-C7D1-4592-822E-8F4688F51D3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بورگیج سیلندر 50-150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623" name="Group 4622">
                    <a:extLst>
                      <a:ext uri="{FF2B5EF4-FFF2-40B4-BE49-F238E27FC236}">
                        <a16:creationId xmlns:a16="http://schemas.microsoft.com/office/drawing/2014/main" id="{C432FBCA-F3FC-49E3-81AD-9F4C9574B3D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0040" cy="341949"/>
                    <a:chOff x="11023087448" y="797868"/>
                    <a:chExt cx="1720040" cy="341949"/>
                  </a:xfrm>
                </xdr:grpSpPr>
                <xdr:sp macro="" textlink="Data!J154">
                  <xdr:nvSpPr>
                    <xdr:cNvPr id="4628" name="Rectangle: Rounded Corners 4627">
                      <a:extLst>
                        <a:ext uri="{FF2B5EF4-FFF2-40B4-BE49-F238E27FC236}">
                          <a16:creationId xmlns:a16="http://schemas.microsoft.com/office/drawing/2014/main" id="{4C138BD1-6E4F-40FA-BFD9-08836C3879E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F4B412-E66D-42B6-90A3-125EDE26DF9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4">
                  <xdr:nvSpPr>
                    <xdr:cNvPr id="4629" name="Rectangle: Rounded Corners 4628">
                      <a:extLst>
                        <a:ext uri="{FF2B5EF4-FFF2-40B4-BE49-F238E27FC236}">
                          <a16:creationId xmlns:a16="http://schemas.microsoft.com/office/drawing/2014/main" id="{817A1E55-83A9-4F36-B2D4-0CF20EC584D5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D10236F-A561-4B0F-A4FF-1F157818857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2825-160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30" name="Rectangle: Rounded Corners 4629">
                      <a:extLst>
                        <a:ext uri="{FF2B5EF4-FFF2-40B4-BE49-F238E27FC236}">
                          <a16:creationId xmlns:a16="http://schemas.microsoft.com/office/drawing/2014/main" id="{83E54E4A-7882-4812-A838-8374A5FD554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624" name="Group 4623">
                    <a:extLst>
                      <a:ext uri="{FF2B5EF4-FFF2-40B4-BE49-F238E27FC236}">
                        <a16:creationId xmlns:a16="http://schemas.microsoft.com/office/drawing/2014/main" id="{4E3A0745-3982-4412-988C-879206D8D3D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4">
                  <xdr:nvSpPr>
                    <xdr:cNvPr id="4625" name="Rectangle: Rounded Corners 4624">
                      <a:extLst>
                        <a:ext uri="{FF2B5EF4-FFF2-40B4-BE49-F238E27FC236}">
                          <a16:creationId xmlns:a16="http://schemas.microsoft.com/office/drawing/2014/main" id="{59F47E9F-6DEF-4C9C-902A-A0F5BD5E6A1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B5708F6-5AFF-436B-9D26-EFC32C69A22C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4">
                  <xdr:nvSpPr>
                    <xdr:cNvPr id="4626" name="Rectangle: Rounded Corners 4625">
                      <a:extLst>
                        <a:ext uri="{FF2B5EF4-FFF2-40B4-BE49-F238E27FC236}">
                          <a16:creationId xmlns:a16="http://schemas.microsoft.com/office/drawing/2014/main" id="{6C80191E-0CB1-47E1-B143-2133A59D81F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ED6B818-476F-441E-B8B5-DB4386C0C9B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27" name="Rectangle: Rounded Corners 4626">
                      <a:extLst>
                        <a:ext uri="{FF2B5EF4-FFF2-40B4-BE49-F238E27FC236}">
                          <a16:creationId xmlns:a16="http://schemas.microsoft.com/office/drawing/2014/main" id="{8BD16947-3489-4F9E-967E-BA41C73272C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619" name="Rectangle: Rounded Corners 4618">
                  <a:extLst>
                    <a:ext uri="{FF2B5EF4-FFF2-40B4-BE49-F238E27FC236}">
                      <a16:creationId xmlns:a16="http://schemas.microsoft.com/office/drawing/2014/main" id="{A413FE67-7656-4351-A4D1-70B005F3AFF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615" name="Straight Connector 4614">
                <a:extLst>
                  <a:ext uri="{FF2B5EF4-FFF2-40B4-BE49-F238E27FC236}">
                    <a16:creationId xmlns:a16="http://schemas.microsoft.com/office/drawing/2014/main" id="{D560E24D-D0CA-472F-8545-A71B6887FF6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16" name="Straight Connector 4615">
                <a:extLst>
                  <a:ext uri="{FF2B5EF4-FFF2-40B4-BE49-F238E27FC236}">
                    <a16:creationId xmlns:a16="http://schemas.microsoft.com/office/drawing/2014/main" id="{1537938B-06B0-4F3B-9256-C46169D8C03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17" name="Straight Connector 4616">
                <a:extLst>
                  <a:ext uri="{FF2B5EF4-FFF2-40B4-BE49-F238E27FC236}">
                    <a16:creationId xmlns:a16="http://schemas.microsoft.com/office/drawing/2014/main" id="{784BBC44-984B-4AEE-ADA7-2D4C38C803D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613" name="Rectangle: Rounded Corners 4612">
              <a:extLst>
                <a:ext uri="{FF2B5EF4-FFF2-40B4-BE49-F238E27FC236}">
                  <a16:creationId xmlns:a16="http://schemas.microsoft.com/office/drawing/2014/main" id="{7591DE6B-22E4-4FCB-98EE-E4DFFBA8459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611" name="Rectangle: Rounded Corners 4610">
            <a:extLst>
              <a:ext uri="{FF2B5EF4-FFF2-40B4-BE49-F238E27FC236}">
                <a16:creationId xmlns:a16="http://schemas.microsoft.com/office/drawing/2014/main" id="{F10C1F11-BBF8-47AC-AC05-2CE62008352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165</xdr:row>
      <xdr:rowOff>79367</xdr:rowOff>
    </xdr:from>
    <xdr:to>
      <xdr:col>0</xdr:col>
      <xdr:colOff>8041143</xdr:colOff>
      <xdr:row>165</xdr:row>
      <xdr:rowOff>527410</xdr:rowOff>
    </xdr:to>
    <xdr:grpSp>
      <xdr:nvGrpSpPr>
        <xdr:cNvPr id="4635" name="Group 4634">
          <a:extLst>
            <a:ext uri="{FF2B5EF4-FFF2-40B4-BE49-F238E27FC236}">
              <a16:creationId xmlns:a16="http://schemas.microsoft.com/office/drawing/2014/main" id="{67A622A6-CE80-4306-8DA5-11CB85C477FC}"/>
            </a:ext>
          </a:extLst>
        </xdr:cNvPr>
        <xdr:cNvGrpSpPr/>
      </xdr:nvGrpSpPr>
      <xdr:grpSpPr>
        <a:xfrm>
          <a:off x="10947690057" y="885123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636" name="Group 4635">
            <a:extLst>
              <a:ext uri="{FF2B5EF4-FFF2-40B4-BE49-F238E27FC236}">
                <a16:creationId xmlns:a16="http://schemas.microsoft.com/office/drawing/2014/main" id="{2EA8FA01-383D-43A8-866C-B338D2A567C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638" name="Group 4637">
              <a:extLst>
                <a:ext uri="{FF2B5EF4-FFF2-40B4-BE49-F238E27FC236}">
                  <a16:creationId xmlns:a16="http://schemas.microsoft.com/office/drawing/2014/main" id="{85BEB746-D268-48C2-AA31-6D5AF982125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640" name="Group 4639">
                <a:extLst>
                  <a:ext uri="{FF2B5EF4-FFF2-40B4-BE49-F238E27FC236}">
                    <a16:creationId xmlns:a16="http://schemas.microsoft.com/office/drawing/2014/main" id="{8E42205D-8F19-4FB8-8B95-01BDE75E86E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644" name="Group 4643">
                  <a:extLst>
                    <a:ext uri="{FF2B5EF4-FFF2-40B4-BE49-F238E27FC236}">
                      <a16:creationId xmlns:a16="http://schemas.microsoft.com/office/drawing/2014/main" id="{7906E313-67C8-4352-80C5-E12D02B4CF6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646" name="Rectangle: Rounded Corners 4645">
                    <a:extLst>
                      <a:ext uri="{FF2B5EF4-FFF2-40B4-BE49-F238E27FC236}">
                        <a16:creationId xmlns:a16="http://schemas.microsoft.com/office/drawing/2014/main" id="{97DFD0FA-732F-4C64-8CBD-514FAA30473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647" name="Group 4646">
                    <a:extLst>
                      <a:ext uri="{FF2B5EF4-FFF2-40B4-BE49-F238E27FC236}">
                        <a16:creationId xmlns:a16="http://schemas.microsoft.com/office/drawing/2014/main" id="{2661DEC4-4E7D-4380-B71E-C285A1CDA25D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55">
                  <xdr:nvSpPr>
                    <xdr:cNvPr id="4657" name="Rectangle: Rounded Corners 4656">
                      <a:extLst>
                        <a:ext uri="{FF2B5EF4-FFF2-40B4-BE49-F238E27FC236}">
                          <a16:creationId xmlns:a16="http://schemas.microsoft.com/office/drawing/2014/main" id="{12ED133A-2945-4FDE-8463-39D67E94DEE7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5FF6CED-683E-47A9-B578-D53A2E53DFC9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4,230,000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58" name="Rectangle: Rounded Corners 4657">
                      <a:extLst>
                        <a:ext uri="{FF2B5EF4-FFF2-40B4-BE49-F238E27FC236}">
                          <a16:creationId xmlns:a16="http://schemas.microsoft.com/office/drawing/2014/main" id="{3C1EED00-4D12-4FCB-B252-30EA8A0200F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5">
                  <xdr:nvSpPr>
                    <xdr:cNvPr id="4659" name="Rectangle: Rounded Corners 4658">
                      <a:extLst>
                        <a:ext uri="{FF2B5EF4-FFF2-40B4-BE49-F238E27FC236}">
                          <a16:creationId xmlns:a16="http://schemas.microsoft.com/office/drawing/2014/main" id="{9ABA0F3E-1AA7-4A43-934A-BEE50B0E233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12DAE0-FE1A-462E-8F41-7DDC808362F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953550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60" name="Rectangle: Rounded Corners 4659">
                      <a:extLst>
                        <a:ext uri="{FF2B5EF4-FFF2-40B4-BE49-F238E27FC236}">
                          <a16:creationId xmlns:a16="http://schemas.microsoft.com/office/drawing/2014/main" id="{BB4CEDF3-E5AD-4C4C-A520-FEA46EA7926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5">
                <xdr:nvSpPr>
                  <xdr:cNvPr id="4648" name="Rectangle: Rounded Corners 4647">
                    <a:extLst>
                      <a:ext uri="{FF2B5EF4-FFF2-40B4-BE49-F238E27FC236}">
                        <a16:creationId xmlns:a16="http://schemas.microsoft.com/office/drawing/2014/main" id="{F479DAC5-A693-46C2-87C7-939D865B455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C708705-BC22-442C-BD19-A01BB26D913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رابط افزايش طول 250 ميليمتر قطر 9 ميليمتر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649" name="Group 4648">
                    <a:extLst>
                      <a:ext uri="{FF2B5EF4-FFF2-40B4-BE49-F238E27FC236}">
                        <a16:creationId xmlns:a16="http://schemas.microsoft.com/office/drawing/2014/main" id="{42B3FF14-185D-42C5-AB93-8E89F57C046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2" cy="341949"/>
                    <a:chOff x="11023087448" y="797868"/>
                    <a:chExt cx="1736342" cy="341949"/>
                  </a:xfrm>
                </xdr:grpSpPr>
                <xdr:sp macro="" textlink="Data!J155">
                  <xdr:nvSpPr>
                    <xdr:cNvPr id="4654" name="Rectangle: Rounded Corners 4653">
                      <a:extLst>
                        <a:ext uri="{FF2B5EF4-FFF2-40B4-BE49-F238E27FC236}">
                          <a16:creationId xmlns:a16="http://schemas.microsoft.com/office/drawing/2014/main" id="{08046DBE-4643-4252-8399-1A77B0B9B6C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4490F13-963F-4326-980B-929EB063E64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5">
                  <xdr:nvSpPr>
                    <xdr:cNvPr id="4655" name="Rectangle: Rounded Corners 4654">
                      <a:extLst>
                        <a:ext uri="{FF2B5EF4-FFF2-40B4-BE49-F238E27FC236}">
                          <a16:creationId xmlns:a16="http://schemas.microsoft.com/office/drawing/2014/main" id="{B819E258-674B-4B3E-883F-2C127EF6F820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10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D52F17-8A8F-4DA8-AEB6-F1AA8E78AF5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56" name="Rectangle: Rounded Corners 4655">
                      <a:extLst>
                        <a:ext uri="{FF2B5EF4-FFF2-40B4-BE49-F238E27FC236}">
                          <a16:creationId xmlns:a16="http://schemas.microsoft.com/office/drawing/2014/main" id="{B70E211C-3B4D-4407-81C4-2BC5A683A72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650" name="Group 4649">
                    <a:extLst>
                      <a:ext uri="{FF2B5EF4-FFF2-40B4-BE49-F238E27FC236}">
                        <a16:creationId xmlns:a16="http://schemas.microsoft.com/office/drawing/2014/main" id="{E1695EDE-570C-4ED0-AFC9-CF47D043492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5">
                  <xdr:nvSpPr>
                    <xdr:cNvPr id="4651" name="Rectangle: Rounded Corners 4650">
                      <a:extLst>
                        <a:ext uri="{FF2B5EF4-FFF2-40B4-BE49-F238E27FC236}">
                          <a16:creationId xmlns:a16="http://schemas.microsoft.com/office/drawing/2014/main" id="{6520AFF1-1919-4CE7-B6E0-84EABA88FE8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339099A-6164-472A-8103-7917672160A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5">
                  <xdr:nvSpPr>
                    <xdr:cNvPr id="4652" name="Rectangle: Rounded Corners 4651">
                      <a:extLst>
                        <a:ext uri="{FF2B5EF4-FFF2-40B4-BE49-F238E27FC236}">
                          <a16:creationId xmlns:a16="http://schemas.microsoft.com/office/drawing/2014/main" id="{E185A543-473A-473B-A4EE-C5B2771E146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3530576-10D7-49A9-A1E3-515D884ED91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53" name="Rectangle: Rounded Corners 4652">
                      <a:extLst>
                        <a:ext uri="{FF2B5EF4-FFF2-40B4-BE49-F238E27FC236}">
                          <a16:creationId xmlns:a16="http://schemas.microsoft.com/office/drawing/2014/main" id="{48575CBB-F8F9-4276-A136-E929F66A6B0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645" name="Rectangle: Rounded Corners 4644">
                  <a:extLst>
                    <a:ext uri="{FF2B5EF4-FFF2-40B4-BE49-F238E27FC236}">
                      <a16:creationId xmlns:a16="http://schemas.microsoft.com/office/drawing/2014/main" id="{0EA822C2-1B06-479A-99B0-0BC486583F2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641" name="Straight Connector 4640">
                <a:extLst>
                  <a:ext uri="{FF2B5EF4-FFF2-40B4-BE49-F238E27FC236}">
                    <a16:creationId xmlns:a16="http://schemas.microsoft.com/office/drawing/2014/main" id="{C8F481DB-EDFE-41FF-914A-869915D0791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42" name="Straight Connector 4641">
                <a:extLst>
                  <a:ext uri="{FF2B5EF4-FFF2-40B4-BE49-F238E27FC236}">
                    <a16:creationId xmlns:a16="http://schemas.microsoft.com/office/drawing/2014/main" id="{8A688F57-ED77-46B9-8EFE-7C1D105834E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43" name="Straight Connector 4642">
                <a:extLst>
                  <a:ext uri="{FF2B5EF4-FFF2-40B4-BE49-F238E27FC236}">
                    <a16:creationId xmlns:a16="http://schemas.microsoft.com/office/drawing/2014/main" id="{E9944F4F-DF3A-48A4-87C1-06F8EA6EA07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639" name="Rectangle: Rounded Corners 4638">
              <a:extLst>
                <a:ext uri="{FF2B5EF4-FFF2-40B4-BE49-F238E27FC236}">
                  <a16:creationId xmlns:a16="http://schemas.microsoft.com/office/drawing/2014/main" id="{4CFAFC11-F742-4646-A6C4-8693D953385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637" name="Rectangle: Rounded Corners 4636">
            <a:extLst>
              <a:ext uri="{FF2B5EF4-FFF2-40B4-BE49-F238E27FC236}">
                <a16:creationId xmlns:a16="http://schemas.microsoft.com/office/drawing/2014/main" id="{13C6D33E-A976-4D31-B738-1E492ACDC31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166</xdr:row>
      <xdr:rowOff>79367</xdr:rowOff>
    </xdr:from>
    <xdr:to>
      <xdr:col>0</xdr:col>
      <xdr:colOff>8041143</xdr:colOff>
      <xdr:row>166</xdr:row>
      <xdr:rowOff>527410</xdr:rowOff>
    </xdr:to>
    <xdr:grpSp>
      <xdr:nvGrpSpPr>
        <xdr:cNvPr id="4661" name="Group 4660">
          <a:extLst>
            <a:ext uri="{FF2B5EF4-FFF2-40B4-BE49-F238E27FC236}">
              <a16:creationId xmlns:a16="http://schemas.microsoft.com/office/drawing/2014/main" id="{B32FA6C4-C198-47E2-AAAF-3D9645CFCC1F}"/>
            </a:ext>
          </a:extLst>
        </xdr:cNvPr>
        <xdr:cNvGrpSpPr/>
      </xdr:nvGrpSpPr>
      <xdr:grpSpPr>
        <a:xfrm>
          <a:off x="10947690057" y="890516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662" name="Group 4661">
            <a:extLst>
              <a:ext uri="{FF2B5EF4-FFF2-40B4-BE49-F238E27FC236}">
                <a16:creationId xmlns:a16="http://schemas.microsoft.com/office/drawing/2014/main" id="{692C82C8-50F9-48CA-9A77-2A7D0BF6D13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664" name="Group 4663">
              <a:extLst>
                <a:ext uri="{FF2B5EF4-FFF2-40B4-BE49-F238E27FC236}">
                  <a16:creationId xmlns:a16="http://schemas.microsoft.com/office/drawing/2014/main" id="{0774B24D-197D-40D2-B83F-A9BB550B21F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666" name="Group 4665">
                <a:extLst>
                  <a:ext uri="{FF2B5EF4-FFF2-40B4-BE49-F238E27FC236}">
                    <a16:creationId xmlns:a16="http://schemas.microsoft.com/office/drawing/2014/main" id="{C6AD6DAD-F19C-436C-8D93-FCD8C74D298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670" name="Group 4669">
                  <a:extLst>
                    <a:ext uri="{FF2B5EF4-FFF2-40B4-BE49-F238E27FC236}">
                      <a16:creationId xmlns:a16="http://schemas.microsoft.com/office/drawing/2014/main" id="{25E6D3C0-A0D6-4AAF-BE00-3CA4B50FC1B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672" name="Rectangle: Rounded Corners 4671">
                    <a:extLst>
                      <a:ext uri="{FF2B5EF4-FFF2-40B4-BE49-F238E27FC236}">
                        <a16:creationId xmlns:a16="http://schemas.microsoft.com/office/drawing/2014/main" id="{2792EBDC-FCB3-45F7-B081-A4604F8ED34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673" name="Group 4672">
                    <a:extLst>
                      <a:ext uri="{FF2B5EF4-FFF2-40B4-BE49-F238E27FC236}">
                        <a16:creationId xmlns:a16="http://schemas.microsoft.com/office/drawing/2014/main" id="{A41B8AD3-B85E-404A-B20E-710BD5EC5F43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56">
                  <xdr:nvSpPr>
                    <xdr:cNvPr id="4683" name="Rectangle: Rounded Corners 4682">
                      <a:extLst>
                        <a:ext uri="{FF2B5EF4-FFF2-40B4-BE49-F238E27FC236}">
                          <a16:creationId xmlns:a16="http://schemas.microsoft.com/office/drawing/2014/main" id="{58CD9B6A-80EA-4A92-8E3A-0A0719883079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AC7D6B-6C38-4BBE-849C-0A442F819B8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4,230,000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84" name="Rectangle: Rounded Corners 4683">
                      <a:extLst>
                        <a:ext uri="{FF2B5EF4-FFF2-40B4-BE49-F238E27FC236}">
                          <a16:creationId xmlns:a16="http://schemas.microsoft.com/office/drawing/2014/main" id="{D17AA99B-C867-494C-9EB7-8E2CC2A5134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6">
                  <xdr:nvSpPr>
                    <xdr:cNvPr id="4685" name="Rectangle: Rounded Corners 4684">
                      <a:extLst>
                        <a:ext uri="{FF2B5EF4-FFF2-40B4-BE49-F238E27FC236}">
                          <a16:creationId xmlns:a16="http://schemas.microsoft.com/office/drawing/2014/main" id="{AF05B6D3-99FC-4B56-9291-A2F5B717D8B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BEFDA1-9EC1-4788-BC08-BD203BFC5E7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953553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86" name="Rectangle: Rounded Corners 4685">
                      <a:extLst>
                        <a:ext uri="{FF2B5EF4-FFF2-40B4-BE49-F238E27FC236}">
                          <a16:creationId xmlns:a16="http://schemas.microsoft.com/office/drawing/2014/main" id="{23371F80-AA58-426F-AE03-0E558E3996B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6">
                <xdr:nvSpPr>
                  <xdr:cNvPr id="4674" name="Rectangle: Rounded Corners 4673">
                    <a:extLst>
                      <a:ext uri="{FF2B5EF4-FFF2-40B4-BE49-F238E27FC236}">
                        <a16:creationId xmlns:a16="http://schemas.microsoft.com/office/drawing/2014/main" id="{471343EF-9F3B-4154-81CD-D840686E726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94A7FD5-7A1C-4EDE-9714-E43AD07CEAC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رابط افزايش طول 250 ميليمتر قطر 12 ميليمتر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675" name="Group 4674">
                    <a:extLst>
                      <a:ext uri="{FF2B5EF4-FFF2-40B4-BE49-F238E27FC236}">
                        <a16:creationId xmlns:a16="http://schemas.microsoft.com/office/drawing/2014/main" id="{E30F52AC-2DD9-4CF3-B40E-86E9D4C5E09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1889" cy="341949"/>
                    <a:chOff x="11023087448" y="797868"/>
                    <a:chExt cx="1711889" cy="341949"/>
                  </a:xfrm>
                </xdr:grpSpPr>
                <xdr:sp macro="" textlink="Data!J156">
                  <xdr:nvSpPr>
                    <xdr:cNvPr id="4680" name="Rectangle: Rounded Corners 4679">
                      <a:extLst>
                        <a:ext uri="{FF2B5EF4-FFF2-40B4-BE49-F238E27FC236}">
                          <a16:creationId xmlns:a16="http://schemas.microsoft.com/office/drawing/2014/main" id="{D135563B-21CA-4FBA-BCB3-57108C024B1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C40B004-9AA4-4F41-8985-B56D99AD260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6">
                  <xdr:nvSpPr>
                    <xdr:cNvPr id="4681" name="Rectangle: Rounded Corners 4680">
                      <a:extLst>
                        <a:ext uri="{FF2B5EF4-FFF2-40B4-BE49-F238E27FC236}">
                          <a16:creationId xmlns:a16="http://schemas.microsoft.com/office/drawing/2014/main" id="{3ADBF19D-CCA0-46FE-820F-EA7CFAC45AE8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2657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EC9A5A-44B5-40D5-8442-5884061E1E0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82" name="Rectangle: Rounded Corners 4681">
                      <a:extLst>
                        <a:ext uri="{FF2B5EF4-FFF2-40B4-BE49-F238E27FC236}">
                          <a16:creationId xmlns:a16="http://schemas.microsoft.com/office/drawing/2014/main" id="{33929E53-EFA3-4D88-A28E-A13E21BA184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676" name="Group 4675">
                    <a:extLst>
                      <a:ext uri="{FF2B5EF4-FFF2-40B4-BE49-F238E27FC236}">
                        <a16:creationId xmlns:a16="http://schemas.microsoft.com/office/drawing/2014/main" id="{EDF00DAC-3ADE-47E8-99DB-B2AAB82A898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6">
                  <xdr:nvSpPr>
                    <xdr:cNvPr id="4677" name="Rectangle: Rounded Corners 4676">
                      <a:extLst>
                        <a:ext uri="{FF2B5EF4-FFF2-40B4-BE49-F238E27FC236}">
                          <a16:creationId xmlns:a16="http://schemas.microsoft.com/office/drawing/2014/main" id="{879A9699-ED74-4B0C-8733-40DB7812DDB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98E1CE-666B-4776-B900-ECC48F61FF5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6">
                  <xdr:nvSpPr>
                    <xdr:cNvPr id="4678" name="Rectangle: Rounded Corners 4677">
                      <a:extLst>
                        <a:ext uri="{FF2B5EF4-FFF2-40B4-BE49-F238E27FC236}">
                          <a16:creationId xmlns:a16="http://schemas.microsoft.com/office/drawing/2014/main" id="{CB3AB900-4175-430D-BEB1-12802B6C0AF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2F3E2CB-969A-4B0C-8B30-1DC16FFFDC3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679" name="Rectangle: Rounded Corners 4678">
                      <a:extLst>
                        <a:ext uri="{FF2B5EF4-FFF2-40B4-BE49-F238E27FC236}">
                          <a16:creationId xmlns:a16="http://schemas.microsoft.com/office/drawing/2014/main" id="{5CF92A90-0EC4-4771-89B5-06BDF8A0B1A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671" name="Rectangle: Rounded Corners 4670">
                  <a:extLst>
                    <a:ext uri="{FF2B5EF4-FFF2-40B4-BE49-F238E27FC236}">
                      <a16:creationId xmlns:a16="http://schemas.microsoft.com/office/drawing/2014/main" id="{8BE3754B-890F-4C52-BFBF-C5DCD62C607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667" name="Straight Connector 4666">
                <a:extLst>
                  <a:ext uri="{FF2B5EF4-FFF2-40B4-BE49-F238E27FC236}">
                    <a16:creationId xmlns:a16="http://schemas.microsoft.com/office/drawing/2014/main" id="{D2D6BF04-850E-496A-A81C-7A7DC08D237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68" name="Straight Connector 4667">
                <a:extLst>
                  <a:ext uri="{FF2B5EF4-FFF2-40B4-BE49-F238E27FC236}">
                    <a16:creationId xmlns:a16="http://schemas.microsoft.com/office/drawing/2014/main" id="{B7699BFD-B711-47C9-A19F-6E4D592A768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69" name="Straight Connector 4668">
                <a:extLst>
                  <a:ext uri="{FF2B5EF4-FFF2-40B4-BE49-F238E27FC236}">
                    <a16:creationId xmlns:a16="http://schemas.microsoft.com/office/drawing/2014/main" id="{C8C9D9FA-31C0-4EF7-BC98-B006BE43A2E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665" name="Rectangle: Rounded Corners 4664">
              <a:extLst>
                <a:ext uri="{FF2B5EF4-FFF2-40B4-BE49-F238E27FC236}">
                  <a16:creationId xmlns:a16="http://schemas.microsoft.com/office/drawing/2014/main" id="{02F345E6-5530-45B4-8D1D-9A9796F675D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663" name="Rectangle: Rounded Corners 4662">
            <a:extLst>
              <a:ext uri="{FF2B5EF4-FFF2-40B4-BE49-F238E27FC236}">
                <a16:creationId xmlns:a16="http://schemas.microsoft.com/office/drawing/2014/main" id="{9D9CC1F8-DC99-46F3-A371-6BE57117347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168</xdr:row>
      <xdr:rowOff>79367</xdr:rowOff>
    </xdr:from>
    <xdr:to>
      <xdr:col>0</xdr:col>
      <xdr:colOff>8041143</xdr:colOff>
      <xdr:row>168</xdr:row>
      <xdr:rowOff>527410</xdr:rowOff>
    </xdr:to>
    <xdr:grpSp>
      <xdr:nvGrpSpPr>
        <xdr:cNvPr id="4687" name="Group 4686">
          <a:extLst>
            <a:ext uri="{FF2B5EF4-FFF2-40B4-BE49-F238E27FC236}">
              <a16:creationId xmlns:a16="http://schemas.microsoft.com/office/drawing/2014/main" id="{17CA7348-7815-409D-8EB1-33B25F28FA15}"/>
            </a:ext>
          </a:extLst>
        </xdr:cNvPr>
        <xdr:cNvGrpSpPr/>
      </xdr:nvGrpSpPr>
      <xdr:grpSpPr>
        <a:xfrm>
          <a:off x="10947690057" y="901301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688" name="Group 4687">
            <a:extLst>
              <a:ext uri="{FF2B5EF4-FFF2-40B4-BE49-F238E27FC236}">
                <a16:creationId xmlns:a16="http://schemas.microsoft.com/office/drawing/2014/main" id="{E27E3A71-7F0D-4421-888D-15E9D896076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690" name="Group 4689">
              <a:extLst>
                <a:ext uri="{FF2B5EF4-FFF2-40B4-BE49-F238E27FC236}">
                  <a16:creationId xmlns:a16="http://schemas.microsoft.com/office/drawing/2014/main" id="{9A5B67F8-FE0C-4209-9584-19558986D7F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692" name="Group 4691">
                <a:extLst>
                  <a:ext uri="{FF2B5EF4-FFF2-40B4-BE49-F238E27FC236}">
                    <a16:creationId xmlns:a16="http://schemas.microsoft.com/office/drawing/2014/main" id="{03CBB0F3-E411-468B-86A1-B54F539F3A6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696" name="Group 4695">
                  <a:extLst>
                    <a:ext uri="{FF2B5EF4-FFF2-40B4-BE49-F238E27FC236}">
                      <a16:creationId xmlns:a16="http://schemas.microsoft.com/office/drawing/2014/main" id="{AA0FAF62-6B20-467F-947E-B3BD937271C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698" name="Rectangle: Rounded Corners 4697">
                    <a:extLst>
                      <a:ext uri="{FF2B5EF4-FFF2-40B4-BE49-F238E27FC236}">
                        <a16:creationId xmlns:a16="http://schemas.microsoft.com/office/drawing/2014/main" id="{B504FF0F-C28E-457C-915F-E1D148462E0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699" name="Group 4698">
                    <a:extLst>
                      <a:ext uri="{FF2B5EF4-FFF2-40B4-BE49-F238E27FC236}">
                        <a16:creationId xmlns:a16="http://schemas.microsoft.com/office/drawing/2014/main" id="{52ED3BF8-7B90-4EB7-97FE-C4575724C314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57">
                  <xdr:nvSpPr>
                    <xdr:cNvPr id="4709" name="Rectangle: Rounded Corners 4708">
                      <a:extLst>
                        <a:ext uri="{FF2B5EF4-FFF2-40B4-BE49-F238E27FC236}">
                          <a16:creationId xmlns:a16="http://schemas.microsoft.com/office/drawing/2014/main" id="{7E2FCF73-3349-4FC4-9548-34D26C027384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01A7D4-F0EB-4637-97EE-AF4E3C2C2CD8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43,500,000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10" name="Rectangle: Rounded Corners 4709">
                      <a:extLst>
                        <a:ext uri="{FF2B5EF4-FFF2-40B4-BE49-F238E27FC236}">
                          <a16:creationId xmlns:a16="http://schemas.microsoft.com/office/drawing/2014/main" id="{FD71746E-6F44-426B-AD24-AB5C0F3F2DA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7">
                  <xdr:nvSpPr>
                    <xdr:cNvPr id="4711" name="Rectangle: Rounded Corners 4710">
                      <a:extLst>
                        <a:ext uri="{FF2B5EF4-FFF2-40B4-BE49-F238E27FC236}">
                          <a16:creationId xmlns:a16="http://schemas.microsoft.com/office/drawing/2014/main" id="{80FD77FA-2928-4AEB-B575-9EE2BF1CBBE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647366E-7A24-4AEC-B0BE-85E3C49C6F3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368-165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12" name="Rectangle: Rounded Corners 4711">
                      <a:extLst>
                        <a:ext uri="{FF2B5EF4-FFF2-40B4-BE49-F238E27FC236}">
                          <a16:creationId xmlns:a16="http://schemas.microsoft.com/office/drawing/2014/main" id="{FEFA7987-0AC8-4DE8-A4A5-33B16594982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7">
                <xdr:nvSpPr>
                  <xdr:cNvPr id="4700" name="Rectangle: Rounded Corners 4699">
                    <a:extLst>
                      <a:ext uri="{FF2B5EF4-FFF2-40B4-BE49-F238E27FC236}">
                        <a16:creationId xmlns:a16="http://schemas.microsoft.com/office/drawing/2014/main" id="{899A2421-83DE-4FD0-8DF0-8EA5C8D0791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B53E398-4CE0-4047-B64B-85358FCA622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16-20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701" name="Group 4700">
                    <a:extLst>
                      <a:ext uri="{FF2B5EF4-FFF2-40B4-BE49-F238E27FC236}">
                        <a16:creationId xmlns:a16="http://schemas.microsoft.com/office/drawing/2014/main" id="{8EB60E7C-1290-49A3-B4E9-94154DE0B2D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191" cy="341949"/>
                    <a:chOff x="11023087448" y="797868"/>
                    <a:chExt cx="1728191" cy="341949"/>
                  </a:xfrm>
                </xdr:grpSpPr>
                <xdr:sp macro="" textlink="Data!J157">
                  <xdr:nvSpPr>
                    <xdr:cNvPr id="4706" name="Rectangle: Rounded Corners 4705">
                      <a:extLst>
                        <a:ext uri="{FF2B5EF4-FFF2-40B4-BE49-F238E27FC236}">
                          <a16:creationId xmlns:a16="http://schemas.microsoft.com/office/drawing/2014/main" id="{6E3E9485-420F-492C-9FD0-9CC2F287E3C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5B3BE9-4131-406F-97F8-3087AB3FC0AC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13,040,000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7">
                  <xdr:nvSpPr>
                    <xdr:cNvPr id="4707" name="Rectangle: Rounded Corners 4706">
                      <a:extLst>
                        <a:ext uri="{FF2B5EF4-FFF2-40B4-BE49-F238E27FC236}">
                          <a16:creationId xmlns:a16="http://schemas.microsoft.com/office/drawing/2014/main" id="{4072F226-52A6-4F2C-A3C1-98E93437FEF1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428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DF962A6-EA29-4888-998D-43EF4DA65F6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3227-20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08" name="Rectangle: Rounded Corners 4707">
                      <a:extLst>
                        <a:ext uri="{FF2B5EF4-FFF2-40B4-BE49-F238E27FC236}">
                          <a16:creationId xmlns:a16="http://schemas.microsoft.com/office/drawing/2014/main" id="{53791FDE-6746-45D9-B5BA-605D12E1E5F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702" name="Group 4701">
                    <a:extLst>
                      <a:ext uri="{FF2B5EF4-FFF2-40B4-BE49-F238E27FC236}">
                        <a16:creationId xmlns:a16="http://schemas.microsoft.com/office/drawing/2014/main" id="{B6A4B8C2-3F2D-4781-B56D-A2518E86BA5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82589"/>
                    <a:chOff x="11022870398" y="782628"/>
                    <a:chExt cx="2195872" cy="382589"/>
                  </a:xfrm>
                </xdr:grpSpPr>
                <xdr:sp macro="" textlink="Data!N157">
                  <xdr:nvSpPr>
                    <xdr:cNvPr id="4703" name="Rectangle: Rounded Corners 4702">
                      <a:extLst>
                        <a:ext uri="{FF2B5EF4-FFF2-40B4-BE49-F238E27FC236}">
                          <a16:creationId xmlns:a16="http://schemas.microsoft.com/office/drawing/2014/main" id="{7A774F54-372A-4E52-88DC-61E5318533B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985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D68F58-88D5-4922-B015-E39A617FB422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7">
                  <xdr:nvSpPr>
                    <xdr:cNvPr id="4704" name="Rectangle: Rounded Corners 4703">
                      <a:extLst>
                        <a:ext uri="{FF2B5EF4-FFF2-40B4-BE49-F238E27FC236}">
                          <a16:creationId xmlns:a16="http://schemas.microsoft.com/office/drawing/2014/main" id="{9A2FBD01-6392-4ADD-8BEC-7FA03833A4D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FC0B6F2-4727-4298-829D-772104927B3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05" name="Rectangle: Rounded Corners 4704">
                      <a:extLst>
                        <a:ext uri="{FF2B5EF4-FFF2-40B4-BE49-F238E27FC236}">
                          <a16:creationId xmlns:a16="http://schemas.microsoft.com/office/drawing/2014/main" id="{7A16F816-972B-48E5-8842-1B1A8EB6512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697" name="Rectangle: Rounded Corners 4696">
                  <a:extLst>
                    <a:ext uri="{FF2B5EF4-FFF2-40B4-BE49-F238E27FC236}">
                      <a16:creationId xmlns:a16="http://schemas.microsoft.com/office/drawing/2014/main" id="{50201C3E-985D-43C6-B4CB-8895E739147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693" name="Straight Connector 4692">
                <a:extLst>
                  <a:ext uri="{FF2B5EF4-FFF2-40B4-BE49-F238E27FC236}">
                    <a16:creationId xmlns:a16="http://schemas.microsoft.com/office/drawing/2014/main" id="{69868008-3B92-4714-B8A1-680C12A7E7A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94" name="Straight Connector 4693">
                <a:extLst>
                  <a:ext uri="{FF2B5EF4-FFF2-40B4-BE49-F238E27FC236}">
                    <a16:creationId xmlns:a16="http://schemas.microsoft.com/office/drawing/2014/main" id="{2AB1CBFE-820A-49B8-9369-4FAD72A6809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95" name="Straight Connector 4694">
                <a:extLst>
                  <a:ext uri="{FF2B5EF4-FFF2-40B4-BE49-F238E27FC236}">
                    <a16:creationId xmlns:a16="http://schemas.microsoft.com/office/drawing/2014/main" id="{A9A5CC3E-AD29-4C26-9ACE-8A2CC617479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691" name="Rectangle: Rounded Corners 4690">
              <a:extLst>
                <a:ext uri="{FF2B5EF4-FFF2-40B4-BE49-F238E27FC236}">
                  <a16:creationId xmlns:a16="http://schemas.microsoft.com/office/drawing/2014/main" id="{61053E8C-ABD0-4395-A9C1-6DE92436280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689" name="Rectangle: Rounded Corners 4688">
            <a:extLst>
              <a:ext uri="{FF2B5EF4-FFF2-40B4-BE49-F238E27FC236}">
                <a16:creationId xmlns:a16="http://schemas.microsoft.com/office/drawing/2014/main" id="{E01594D5-AA4A-4CD9-8B86-8B80077F370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169</xdr:row>
      <xdr:rowOff>79367</xdr:rowOff>
    </xdr:from>
    <xdr:to>
      <xdr:col>0</xdr:col>
      <xdr:colOff>8041143</xdr:colOff>
      <xdr:row>169</xdr:row>
      <xdr:rowOff>527410</xdr:rowOff>
    </xdr:to>
    <xdr:grpSp>
      <xdr:nvGrpSpPr>
        <xdr:cNvPr id="4713" name="Group 4712">
          <a:extLst>
            <a:ext uri="{FF2B5EF4-FFF2-40B4-BE49-F238E27FC236}">
              <a16:creationId xmlns:a16="http://schemas.microsoft.com/office/drawing/2014/main" id="{9F199CEE-ABE7-4F7E-BF83-430901414A44}"/>
            </a:ext>
          </a:extLst>
        </xdr:cNvPr>
        <xdr:cNvGrpSpPr/>
      </xdr:nvGrpSpPr>
      <xdr:grpSpPr>
        <a:xfrm>
          <a:off x="10947690057" y="906694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714" name="Group 4713">
            <a:extLst>
              <a:ext uri="{FF2B5EF4-FFF2-40B4-BE49-F238E27FC236}">
                <a16:creationId xmlns:a16="http://schemas.microsoft.com/office/drawing/2014/main" id="{AC3D359D-CDEB-4432-8968-355852B59A8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716" name="Group 4715">
              <a:extLst>
                <a:ext uri="{FF2B5EF4-FFF2-40B4-BE49-F238E27FC236}">
                  <a16:creationId xmlns:a16="http://schemas.microsoft.com/office/drawing/2014/main" id="{4E139647-E017-4C55-A45E-2AE8923D975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718" name="Group 4717">
                <a:extLst>
                  <a:ext uri="{FF2B5EF4-FFF2-40B4-BE49-F238E27FC236}">
                    <a16:creationId xmlns:a16="http://schemas.microsoft.com/office/drawing/2014/main" id="{E0AE1254-8AD8-43DE-9586-92A83D835D7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722" name="Group 4721">
                  <a:extLst>
                    <a:ext uri="{FF2B5EF4-FFF2-40B4-BE49-F238E27FC236}">
                      <a16:creationId xmlns:a16="http://schemas.microsoft.com/office/drawing/2014/main" id="{F5F21EBA-0DD2-42CB-BDFD-4FF58992D23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724" name="Rectangle: Rounded Corners 4723">
                    <a:extLst>
                      <a:ext uri="{FF2B5EF4-FFF2-40B4-BE49-F238E27FC236}">
                        <a16:creationId xmlns:a16="http://schemas.microsoft.com/office/drawing/2014/main" id="{FFED8091-E104-47B8-AC94-10840C8BD69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725" name="Group 4724">
                    <a:extLst>
                      <a:ext uri="{FF2B5EF4-FFF2-40B4-BE49-F238E27FC236}">
                        <a16:creationId xmlns:a16="http://schemas.microsoft.com/office/drawing/2014/main" id="{A589A4E6-BE43-437B-BDD8-4389DF3F8B95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58">
                  <xdr:nvSpPr>
                    <xdr:cNvPr id="4735" name="Rectangle: Rounded Corners 4734">
                      <a:extLst>
                        <a:ext uri="{FF2B5EF4-FFF2-40B4-BE49-F238E27FC236}">
                          <a16:creationId xmlns:a16="http://schemas.microsoft.com/office/drawing/2014/main" id="{3817B1F7-2C76-4F91-BB9F-F7AAEFB6C6EF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5958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EFA0A1-F50A-40B5-BF17-BA2C44157B5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45,380,000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36" name="Rectangle: Rounded Corners 4735">
                      <a:extLst>
                        <a:ext uri="{FF2B5EF4-FFF2-40B4-BE49-F238E27FC236}">
                          <a16:creationId xmlns:a16="http://schemas.microsoft.com/office/drawing/2014/main" id="{B23BD672-FB12-4ABA-AF72-5385CCC4680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8">
                  <xdr:nvSpPr>
                    <xdr:cNvPr id="4737" name="Rectangle: Rounded Corners 4736">
                      <a:extLst>
                        <a:ext uri="{FF2B5EF4-FFF2-40B4-BE49-F238E27FC236}">
                          <a16:creationId xmlns:a16="http://schemas.microsoft.com/office/drawing/2014/main" id="{EA520F52-B873-4836-B28F-ED25839C72B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BFBDA07-219D-4CD9-971D-B5A86F50495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368-166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38" name="Rectangle: Rounded Corners 4737">
                      <a:extLst>
                        <a:ext uri="{FF2B5EF4-FFF2-40B4-BE49-F238E27FC236}">
                          <a16:creationId xmlns:a16="http://schemas.microsoft.com/office/drawing/2014/main" id="{91B795EB-5226-41FC-A6D8-5C08E40951C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8">
                <xdr:nvSpPr>
                  <xdr:cNvPr id="4726" name="Rectangle: Rounded Corners 4725">
                    <a:extLst>
                      <a:ext uri="{FF2B5EF4-FFF2-40B4-BE49-F238E27FC236}">
                        <a16:creationId xmlns:a16="http://schemas.microsoft.com/office/drawing/2014/main" id="{15C3931D-0376-42AC-BE72-26B2A2B4F26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4399023-A01B-4803-82C1-0B1F18F2BBE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20-25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727" name="Group 4726">
                    <a:extLst>
                      <a:ext uri="{FF2B5EF4-FFF2-40B4-BE49-F238E27FC236}">
                        <a16:creationId xmlns:a16="http://schemas.microsoft.com/office/drawing/2014/main" id="{3EE71DE1-9343-46FF-8138-01D36A855BA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58">
                  <xdr:nvSpPr>
                    <xdr:cNvPr id="4732" name="Rectangle: Rounded Corners 4731">
                      <a:extLst>
                        <a:ext uri="{FF2B5EF4-FFF2-40B4-BE49-F238E27FC236}">
                          <a16:creationId xmlns:a16="http://schemas.microsoft.com/office/drawing/2014/main" id="{9B971E83-D138-48F3-B699-A9AB271941A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D2ED584-C997-42CF-86EE-DA989B9844F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18,270,000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8">
                  <xdr:nvSpPr>
                    <xdr:cNvPr id="4733" name="Rectangle: Rounded Corners 4732">
                      <a:extLst>
                        <a:ext uri="{FF2B5EF4-FFF2-40B4-BE49-F238E27FC236}">
                          <a16:creationId xmlns:a16="http://schemas.microsoft.com/office/drawing/2014/main" id="{B7E4BB26-EB56-4BE8-908E-59CDDD5BEEEC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F652CE2-F22C-4A2D-B840-0969434A1F3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3227-25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34" name="Rectangle: Rounded Corners 4733">
                      <a:extLst>
                        <a:ext uri="{FF2B5EF4-FFF2-40B4-BE49-F238E27FC236}">
                          <a16:creationId xmlns:a16="http://schemas.microsoft.com/office/drawing/2014/main" id="{59570EF0-F57C-4AFB-9B10-DDFD59EF30A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728" name="Group 4727">
                    <a:extLst>
                      <a:ext uri="{FF2B5EF4-FFF2-40B4-BE49-F238E27FC236}">
                        <a16:creationId xmlns:a16="http://schemas.microsoft.com/office/drawing/2014/main" id="{A8859D2E-EBE6-41E8-8C29-D684133C922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8">
                  <xdr:nvSpPr>
                    <xdr:cNvPr id="4729" name="Rectangle: Rounded Corners 4728">
                      <a:extLst>
                        <a:ext uri="{FF2B5EF4-FFF2-40B4-BE49-F238E27FC236}">
                          <a16:creationId xmlns:a16="http://schemas.microsoft.com/office/drawing/2014/main" id="{3FFB59C6-72E3-4FAB-9B6E-D97161E50C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2860E66-06BA-4F93-AAE5-F99C53BC227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8">
                  <xdr:nvSpPr>
                    <xdr:cNvPr id="4730" name="Rectangle: Rounded Corners 4729">
                      <a:extLst>
                        <a:ext uri="{FF2B5EF4-FFF2-40B4-BE49-F238E27FC236}">
                          <a16:creationId xmlns:a16="http://schemas.microsoft.com/office/drawing/2014/main" id="{84A1A2D1-A9BF-4428-9B1B-739B5AB40C2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F227A59-C8D6-4833-AAD6-7097068144F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31" name="Rectangle: Rounded Corners 4730">
                      <a:extLst>
                        <a:ext uri="{FF2B5EF4-FFF2-40B4-BE49-F238E27FC236}">
                          <a16:creationId xmlns:a16="http://schemas.microsoft.com/office/drawing/2014/main" id="{DBBD485E-279C-484D-A2E2-209A5BC58E6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723" name="Rectangle: Rounded Corners 4722">
                  <a:extLst>
                    <a:ext uri="{FF2B5EF4-FFF2-40B4-BE49-F238E27FC236}">
                      <a16:creationId xmlns:a16="http://schemas.microsoft.com/office/drawing/2014/main" id="{83EC7D3A-1A7D-4F41-8788-2EF69D1AC2F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719" name="Straight Connector 4718">
                <a:extLst>
                  <a:ext uri="{FF2B5EF4-FFF2-40B4-BE49-F238E27FC236}">
                    <a16:creationId xmlns:a16="http://schemas.microsoft.com/office/drawing/2014/main" id="{3720FF90-55E7-4A31-97BF-09A21E3B273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20" name="Straight Connector 4719">
                <a:extLst>
                  <a:ext uri="{FF2B5EF4-FFF2-40B4-BE49-F238E27FC236}">
                    <a16:creationId xmlns:a16="http://schemas.microsoft.com/office/drawing/2014/main" id="{46356869-096D-4D9B-AA73-05BC164E5BB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21" name="Straight Connector 4720">
                <a:extLst>
                  <a:ext uri="{FF2B5EF4-FFF2-40B4-BE49-F238E27FC236}">
                    <a16:creationId xmlns:a16="http://schemas.microsoft.com/office/drawing/2014/main" id="{894E050E-E414-44A7-8782-2096F846534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717" name="Rectangle: Rounded Corners 4716">
              <a:extLst>
                <a:ext uri="{FF2B5EF4-FFF2-40B4-BE49-F238E27FC236}">
                  <a16:creationId xmlns:a16="http://schemas.microsoft.com/office/drawing/2014/main" id="{E64D55E1-9AC0-4CDB-8DFB-2886E792608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715" name="Rectangle: Rounded Corners 4714">
            <a:extLst>
              <a:ext uri="{FF2B5EF4-FFF2-40B4-BE49-F238E27FC236}">
                <a16:creationId xmlns:a16="http://schemas.microsoft.com/office/drawing/2014/main" id="{60DCE6EB-D32A-44F8-B45A-07468154E6B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170</xdr:row>
      <xdr:rowOff>79367</xdr:rowOff>
    </xdr:from>
    <xdr:to>
      <xdr:col>0</xdr:col>
      <xdr:colOff>8041143</xdr:colOff>
      <xdr:row>170</xdr:row>
      <xdr:rowOff>527410</xdr:rowOff>
    </xdr:to>
    <xdr:grpSp>
      <xdr:nvGrpSpPr>
        <xdr:cNvPr id="4739" name="Group 4738">
          <a:extLst>
            <a:ext uri="{FF2B5EF4-FFF2-40B4-BE49-F238E27FC236}">
              <a16:creationId xmlns:a16="http://schemas.microsoft.com/office/drawing/2014/main" id="{F89A8EBB-9D4B-4333-809E-E8AE0822B64E}"/>
            </a:ext>
          </a:extLst>
        </xdr:cNvPr>
        <xdr:cNvGrpSpPr/>
      </xdr:nvGrpSpPr>
      <xdr:grpSpPr>
        <a:xfrm>
          <a:off x="10947690057" y="912087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740" name="Group 4739">
            <a:extLst>
              <a:ext uri="{FF2B5EF4-FFF2-40B4-BE49-F238E27FC236}">
                <a16:creationId xmlns:a16="http://schemas.microsoft.com/office/drawing/2014/main" id="{6CCE3108-0820-4B0A-98CD-F966EF61CD2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742" name="Group 4741">
              <a:extLst>
                <a:ext uri="{FF2B5EF4-FFF2-40B4-BE49-F238E27FC236}">
                  <a16:creationId xmlns:a16="http://schemas.microsoft.com/office/drawing/2014/main" id="{A75B22BF-4353-41C9-990A-9474FCA0644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744" name="Group 4743">
                <a:extLst>
                  <a:ext uri="{FF2B5EF4-FFF2-40B4-BE49-F238E27FC236}">
                    <a16:creationId xmlns:a16="http://schemas.microsoft.com/office/drawing/2014/main" id="{9A2F41BA-5003-4AF0-A1B3-F21E829B933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748" name="Group 4747">
                  <a:extLst>
                    <a:ext uri="{FF2B5EF4-FFF2-40B4-BE49-F238E27FC236}">
                      <a16:creationId xmlns:a16="http://schemas.microsoft.com/office/drawing/2014/main" id="{A7F4C5C3-48C7-4CBF-B8BF-44EE9AC3B06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750" name="Rectangle: Rounded Corners 4749">
                    <a:extLst>
                      <a:ext uri="{FF2B5EF4-FFF2-40B4-BE49-F238E27FC236}">
                        <a16:creationId xmlns:a16="http://schemas.microsoft.com/office/drawing/2014/main" id="{17F65CAC-FF33-460D-A93E-07B801EFF21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751" name="Group 4750">
                    <a:extLst>
                      <a:ext uri="{FF2B5EF4-FFF2-40B4-BE49-F238E27FC236}">
                        <a16:creationId xmlns:a16="http://schemas.microsoft.com/office/drawing/2014/main" id="{EF15415A-9C18-4888-9099-44F7B06C3F14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59">
                  <xdr:nvSpPr>
                    <xdr:cNvPr id="4761" name="Rectangle: Rounded Corners 4760">
                      <a:extLst>
                        <a:ext uri="{FF2B5EF4-FFF2-40B4-BE49-F238E27FC236}">
                          <a16:creationId xmlns:a16="http://schemas.microsoft.com/office/drawing/2014/main" id="{009E2BA5-C0B2-461B-B5CE-D1376524C261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432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0C472F3-0DCC-49AB-B428-320919422DFE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45,380,000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62" name="Rectangle: Rounded Corners 4761">
                      <a:extLst>
                        <a:ext uri="{FF2B5EF4-FFF2-40B4-BE49-F238E27FC236}">
                          <a16:creationId xmlns:a16="http://schemas.microsoft.com/office/drawing/2014/main" id="{E7B5D97E-011B-4DC4-BF8E-96839CC46CF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59">
                  <xdr:nvSpPr>
                    <xdr:cNvPr id="4763" name="Rectangle: Rounded Corners 4762">
                      <a:extLst>
                        <a:ext uri="{FF2B5EF4-FFF2-40B4-BE49-F238E27FC236}">
                          <a16:creationId xmlns:a16="http://schemas.microsoft.com/office/drawing/2014/main" id="{C58021AA-68AB-4C97-BEF3-A48EA586E26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E833CE-8AA7-4C04-91B2-6DCCAC2DFBB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368-167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64" name="Rectangle: Rounded Corners 4763">
                      <a:extLst>
                        <a:ext uri="{FF2B5EF4-FFF2-40B4-BE49-F238E27FC236}">
                          <a16:creationId xmlns:a16="http://schemas.microsoft.com/office/drawing/2014/main" id="{26327B4D-8333-4DEC-B962-BCAE9EEF36C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59">
                <xdr:nvSpPr>
                  <xdr:cNvPr id="4752" name="Rectangle: Rounded Corners 4751">
                    <a:extLst>
                      <a:ext uri="{FF2B5EF4-FFF2-40B4-BE49-F238E27FC236}">
                        <a16:creationId xmlns:a16="http://schemas.microsoft.com/office/drawing/2014/main" id="{4757F061-8318-4A60-A129-C9505A2F922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25D050A-5AB0-4CB9-82EB-1FC94C2A38E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25-30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753" name="Group 4752">
                    <a:extLst>
                      <a:ext uri="{FF2B5EF4-FFF2-40B4-BE49-F238E27FC236}">
                        <a16:creationId xmlns:a16="http://schemas.microsoft.com/office/drawing/2014/main" id="{A033733F-1DF6-4478-A1FF-0D01ADAA3C8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59">
                  <xdr:nvSpPr>
                    <xdr:cNvPr id="4758" name="Rectangle: Rounded Corners 4757">
                      <a:extLst>
                        <a:ext uri="{FF2B5EF4-FFF2-40B4-BE49-F238E27FC236}">
                          <a16:creationId xmlns:a16="http://schemas.microsoft.com/office/drawing/2014/main" id="{62CB587A-FBEE-4D3B-9D92-E894E147CE7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10EC9E-E4F2-46D6-BA11-8C78DA5BD56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18,270,000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59">
                  <xdr:nvSpPr>
                    <xdr:cNvPr id="4759" name="Rectangle: Rounded Corners 4758">
                      <a:extLst>
                        <a:ext uri="{FF2B5EF4-FFF2-40B4-BE49-F238E27FC236}">
                          <a16:creationId xmlns:a16="http://schemas.microsoft.com/office/drawing/2014/main" id="{AA2B7A07-9379-491C-9B4C-64563EB4D8AB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6F3E3B-13F0-4D93-A460-CAED1572636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3227-30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60" name="Rectangle: Rounded Corners 4759">
                      <a:extLst>
                        <a:ext uri="{FF2B5EF4-FFF2-40B4-BE49-F238E27FC236}">
                          <a16:creationId xmlns:a16="http://schemas.microsoft.com/office/drawing/2014/main" id="{2B52FFF8-2732-48F1-B40B-3DD71E9E1EE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754" name="Group 4753">
                    <a:extLst>
                      <a:ext uri="{FF2B5EF4-FFF2-40B4-BE49-F238E27FC236}">
                        <a16:creationId xmlns:a16="http://schemas.microsoft.com/office/drawing/2014/main" id="{FD734EDC-5C5D-4F25-A21B-BB5033B698C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59">
                  <xdr:nvSpPr>
                    <xdr:cNvPr id="4755" name="Rectangle: Rounded Corners 4754">
                      <a:extLst>
                        <a:ext uri="{FF2B5EF4-FFF2-40B4-BE49-F238E27FC236}">
                          <a16:creationId xmlns:a16="http://schemas.microsoft.com/office/drawing/2014/main" id="{42FD943A-C14F-4C22-BD95-96917847BF2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21869B3-7932-430C-B08F-728A7E50BE54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59">
                  <xdr:nvSpPr>
                    <xdr:cNvPr id="4756" name="Rectangle: Rounded Corners 4755">
                      <a:extLst>
                        <a:ext uri="{FF2B5EF4-FFF2-40B4-BE49-F238E27FC236}">
                          <a16:creationId xmlns:a16="http://schemas.microsoft.com/office/drawing/2014/main" id="{18FCA273-4D65-4699-A64C-B020EC66B6B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E02BE83-5625-4DDB-9B5C-2F878D0CC15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57" name="Rectangle: Rounded Corners 4756">
                      <a:extLst>
                        <a:ext uri="{FF2B5EF4-FFF2-40B4-BE49-F238E27FC236}">
                          <a16:creationId xmlns:a16="http://schemas.microsoft.com/office/drawing/2014/main" id="{2F4DEFC9-D3B2-455A-BA2D-6A89EE1B35C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749" name="Rectangle: Rounded Corners 4748">
                  <a:extLst>
                    <a:ext uri="{FF2B5EF4-FFF2-40B4-BE49-F238E27FC236}">
                      <a16:creationId xmlns:a16="http://schemas.microsoft.com/office/drawing/2014/main" id="{3F7D325C-65E2-4919-8693-3C4FCCB7D09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745" name="Straight Connector 4744">
                <a:extLst>
                  <a:ext uri="{FF2B5EF4-FFF2-40B4-BE49-F238E27FC236}">
                    <a16:creationId xmlns:a16="http://schemas.microsoft.com/office/drawing/2014/main" id="{ED0D534E-5B68-4927-B80E-957CF7832E1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46" name="Straight Connector 4745">
                <a:extLst>
                  <a:ext uri="{FF2B5EF4-FFF2-40B4-BE49-F238E27FC236}">
                    <a16:creationId xmlns:a16="http://schemas.microsoft.com/office/drawing/2014/main" id="{F1F879B2-0624-42BA-9024-F36D6D76BF3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47" name="Straight Connector 4746">
                <a:extLst>
                  <a:ext uri="{FF2B5EF4-FFF2-40B4-BE49-F238E27FC236}">
                    <a16:creationId xmlns:a16="http://schemas.microsoft.com/office/drawing/2014/main" id="{E4A64E21-4354-4CA9-A76F-F4DE05A32FD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743" name="Rectangle: Rounded Corners 4742">
              <a:extLst>
                <a:ext uri="{FF2B5EF4-FFF2-40B4-BE49-F238E27FC236}">
                  <a16:creationId xmlns:a16="http://schemas.microsoft.com/office/drawing/2014/main" id="{60C05802-641B-485B-9598-7BA9B76D7A2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741" name="Rectangle: Rounded Corners 4740">
            <a:extLst>
              <a:ext uri="{FF2B5EF4-FFF2-40B4-BE49-F238E27FC236}">
                <a16:creationId xmlns:a16="http://schemas.microsoft.com/office/drawing/2014/main" id="{4C27F599-1990-4FB8-AC08-73856160D81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171</xdr:row>
      <xdr:rowOff>79367</xdr:rowOff>
    </xdr:from>
    <xdr:to>
      <xdr:col>0</xdr:col>
      <xdr:colOff>8041143</xdr:colOff>
      <xdr:row>171</xdr:row>
      <xdr:rowOff>527410</xdr:rowOff>
    </xdr:to>
    <xdr:grpSp>
      <xdr:nvGrpSpPr>
        <xdr:cNvPr id="4765" name="Group 4764">
          <a:extLst>
            <a:ext uri="{FF2B5EF4-FFF2-40B4-BE49-F238E27FC236}">
              <a16:creationId xmlns:a16="http://schemas.microsoft.com/office/drawing/2014/main" id="{852D5F59-6EEE-49D0-B6BF-DD392E7A7DAE}"/>
            </a:ext>
          </a:extLst>
        </xdr:cNvPr>
        <xdr:cNvGrpSpPr/>
      </xdr:nvGrpSpPr>
      <xdr:grpSpPr>
        <a:xfrm>
          <a:off x="10947690057" y="917479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766" name="Group 4765">
            <a:extLst>
              <a:ext uri="{FF2B5EF4-FFF2-40B4-BE49-F238E27FC236}">
                <a16:creationId xmlns:a16="http://schemas.microsoft.com/office/drawing/2014/main" id="{7E80B11D-74B0-4F2E-925F-53F04349CF2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768" name="Group 4767">
              <a:extLst>
                <a:ext uri="{FF2B5EF4-FFF2-40B4-BE49-F238E27FC236}">
                  <a16:creationId xmlns:a16="http://schemas.microsoft.com/office/drawing/2014/main" id="{F0DA09D7-2864-4D5A-866F-86E882781BA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770" name="Group 4769">
                <a:extLst>
                  <a:ext uri="{FF2B5EF4-FFF2-40B4-BE49-F238E27FC236}">
                    <a16:creationId xmlns:a16="http://schemas.microsoft.com/office/drawing/2014/main" id="{614DE7BF-1509-46F1-8EFE-60C63B3E854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774" name="Group 4773">
                  <a:extLst>
                    <a:ext uri="{FF2B5EF4-FFF2-40B4-BE49-F238E27FC236}">
                      <a16:creationId xmlns:a16="http://schemas.microsoft.com/office/drawing/2014/main" id="{72492F1E-EEF1-4946-823B-D971A55DE20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776" name="Rectangle: Rounded Corners 4775">
                    <a:extLst>
                      <a:ext uri="{FF2B5EF4-FFF2-40B4-BE49-F238E27FC236}">
                        <a16:creationId xmlns:a16="http://schemas.microsoft.com/office/drawing/2014/main" id="{0945EFD7-1C23-4AC7-BF1F-3208BDD50D7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777" name="Group 4776">
                    <a:extLst>
                      <a:ext uri="{FF2B5EF4-FFF2-40B4-BE49-F238E27FC236}">
                        <a16:creationId xmlns:a16="http://schemas.microsoft.com/office/drawing/2014/main" id="{B952EC52-3FCF-49CD-9735-288BD3B44E81}"/>
                      </a:ext>
                    </a:extLst>
                  </xdr:cNvPr>
                  <xdr:cNvGrpSpPr/>
                </xdr:nvGrpSpPr>
                <xdr:grpSpPr>
                  <a:xfrm>
                    <a:off x="11022717295" y="809933"/>
                    <a:ext cx="1780417" cy="352109"/>
                    <a:chOff x="11022717295" y="787708"/>
                    <a:chExt cx="1780417" cy="352109"/>
                  </a:xfrm>
                </xdr:grpSpPr>
                <xdr:sp macro="" textlink="Data!F160">
                  <xdr:nvSpPr>
                    <xdr:cNvPr id="4787" name="Rectangle: Rounded Corners 4786">
                      <a:extLst>
                        <a:ext uri="{FF2B5EF4-FFF2-40B4-BE49-F238E27FC236}">
                          <a16:creationId xmlns:a16="http://schemas.microsoft.com/office/drawing/2014/main" id="{2C06452A-0037-46FE-B265-0A369CA4CD2E}"/>
                        </a:ext>
                      </a:extLst>
                    </xdr:cNvPr>
                    <xdr:cNvSpPr/>
                  </xdr:nvSpPr>
                  <xdr:spPr>
                    <a:xfrm>
                      <a:off x="11022717295" y="873117"/>
                      <a:ext cx="107588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6F6EE2-DFD4-49B0-A098-C5889AF13EF8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57,970,000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88" name="Rectangle: Rounded Corners 4787">
                      <a:extLst>
                        <a:ext uri="{FF2B5EF4-FFF2-40B4-BE49-F238E27FC236}">
                          <a16:creationId xmlns:a16="http://schemas.microsoft.com/office/drawing/2014/main" id="{F5E69E70-ED39-4892-B12E-1021A060724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0">
                  <xdr:nvSpPr>
                    <xdr:cNvPr id="4789" name="Rectangle: Rounded Corners 4788">
                      <a:extLst>
                        <a:ext uri="{FF2B5EF4-FFF2-40B4-BE49-F238E27FC236}">
                          <a16:creationId xmlns:a16="http://schemas.microsoft.com/office/drawing/2014/main" id="{8CF5E8DD-591E-4764-A6B1-B099394D06C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82372F-5612-40E7-8AC3-A4F28D4D2A0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368-168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90" name="Rectangle: Rounded Corners 4789">
                      <a:extLst>
                        <a:ext uri="{FF2B5EF4-FFF2-40B4-BE49-F238E27FC236}">
                          <a16:creationId xmlns:a16="http://schemas.microsoft.com/office/drawing/2014/main" id="{9A983714-75D0-473E-8605-637EFEC12C7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0">
                <xdr:nvSpPr>
                  <xdr:cNvPr id="4778" name="Rectangle: Rounded Corners 4777">
                    <a:extLst>
                      <a:ext uri="{FF2B5EF4-FFF2-40B4-BE49-F238E27FC236}">
                        <a16:creationId xmlns:a16="http://schemas.microsoft.com/office/drawing/2014/main" id="{8E0B7690-C99C-4175-879C-5AF605399F0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45C811F-92B2-4980-A583-D5186FEE732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30-40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779" name="Group 4778">
                    <a:extLst>
                      <a:ext uri="{FF2B5EF4-FFF2-40B4-BE49-F238E27FC236}">
                        <a16:creationId xmlns:a16="http://schemas.microsoft.com/office/drawing/2014/main" id="{4821E5FA-06FB-4642-A58D-7DC6CBF7458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160">
                  <xdr:nvSpPr>
                    <xdr:cNvPr id="4784" name="Rectangle: Rounded Corners 4783">
                      <a:extLst>
                        <a:ext uri="{FF2B5EF4-FFF2-40B4-BE49-F238E27FC236}">
                          <a16:creationId xmlns:a16="http://schemas.microsoft.com/office/drawing/2014/main" id="{D510D444-174D-40F8-984C-6BCA5A0F91D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9E952EF-1C8B-495B-9C71-D515485E6A9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20,040,000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0">
                  <xdr:nvSpPr>
                    <xdr:cNvPr id="4785" name="Rectangle: Rounded Corners 4784">
                      <a:extLst>
                        <a:ext uri="{FF2B5EF4-FFF2-40B4-BE49-F238E27FC236}">
                          <a16:creationId xmlns:a16="http://schemas.microsoft.com/office/drawing/2014/main" id="{8D8E3D50-9538-4A09-A4FC-D8BCDB97F8CD}"/>
                        </a:ext>
                      </a:extLst>
                    </xdr:cNvPr>
                    <xdr:cNvSpPr/>
                  </xdr:nvSpPr>
                  <xdr:spPr>
                    <a:xfrm>
                      <a:off x="11024025025" y="873117"/>
                      <a:ext cx="80691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0133534-8BE9-4125-9823-916B15BBBDC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3227-40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86" name="Rectangle: Rounded Corners 4785">
                      <a:extLst>
                        <a:ext uri="{FF2B5EF4-FFF2-40B4-BE49-F238E27FC236}">
                          <a16:creationId xmlns:a16="http://schemas.microsoft.com/office/drawing/2014/main" id="{B72C86B3-D74C-4DBE-8E12-F6CCD3D1990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780" name="Group 4779">
                    <a:extLst>
                      <a:ext uri="{FF2B5EF4-FFF2-40B4-BE49-F238E27FC236}">
                        <a16:creationId xmlns:a16="http://schemas.microsoft.com/office/drawing/2014/main" id="{0AF6896F-5EA3-4A0B-B8EA-C7881E1A92B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0">
                  <xdr:nvSpPr>
                    <xdr:cNvPr id="4781" name="Rectangle: Rounded Corners 4780">
                      <a:extLst>
                        <a:ext uri="{FF2B5EF4-FFF2-40B4-BE49-F238E27FC236}">
                          <a16:creationId xmlns:a16="http://schemas.microsoft.com/office/drawing/2014/main" id="{429CF1C9-1BF9-4627-B6F0-94092FC4CDE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B151D5-8088-4D55-8AFC-FC095ECC71F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0">
                  <xdr:nvSpPr>
                    <xdr:cNvPr id="4782" name="Rectangle: Rounded Corners 4781">
                      <a:extLst>
                        <a:ext uri="{FF2B5EF4-FFF2-40B4-BE49-F238E27FC236}">
                          <a16:creationId xmlns:a16="http://schemas.microsoft.com/office/drawing/2014/main" id="{4260670D-B5D7-4D5E-AC56-B5AF6354B74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0761296-5212-4A56-8717-344CB9AA37E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783" name="Rectangle: Rounded Corners 4782">
                      <a:extLst>
                        <a:ext uri="{FF2B5EF4-FFF2-40B4-BE49-F238E27FC236}">
                          <a16:creationId xmlns:a16="http://schemas.microsoft.com/office/drawing/2014/main" id="{55B12AD4-86C2-4BAF-A233-77F23C14A0A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775" name="Rectangle: Rounded Corners 4774">
                  <a:extLst>
                    <a:ext uri="{FF2B5EF4-FFF2-40B4-BE49-F238E27FC236}">
                      <a16:creationId xmlns:a16="http://schemas.microsoft.com/office/drawing/2014/main" id="{CF68D816-FED1-465A-8C76-C00E1D6CBDF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771" name="Straight Connector 4770">
                <a:extLst>
                  <a:ext uri="{FF2B5EF4-FFF2-40B4-BE49-F238E27FC236}">
                    <a16:creationId xmlns:a16="http://schemas.microsoft.com/office/drawing/2014/main" id="{BA390B7A-5E5D-4121-B7AF-D326E2E7431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72" name="Straight Connector 4771">
                <a:extLst>
                  <a:ext uri="{FF2B5EF4-FFF2-40B4-BE49-F238E27FC236}">
                    <a16:creationId xmlns:a16="http://schemas.microsoft.com/office/drawing/2014/main" id="{6B45E4A0-483C-4779-A277-220AF874E1D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73" name="Straight Connector 4772">
                <a:extLst>
                  <a:ext uri="{FF2B5EF4-FFF2-40B4-BE49-F238E27FC236}">
                    <a16:creationId xmlns:a16="http://schemas.microsoft.com/office/drawing/2014/main" id="{8C5D6A25-B671-43B9-BCDA-4CC4CC995C6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769" name="Rectangle: Rounded Corners 4768">
              <a:extLst>
                <a:ext uri="{FF2B5EF4-FFF2-40B4-BE49-F238E27FC236}">
                  <a16:creationId xmlns:a16="http://schemas.microsoft.com/office/drawing/2014/main" id="{432665E0-3B89-470D-8684-90732ECC188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767" name="Rectangle: Rounded Corners 4766">
            <a:extLst>
              <a:ext uri="{FF2B5EF4-FFF2-40B4-BE49-F238E27FC236}">
                <a16:creationId xmlns:a16="http://schemas.microsoft.com/office/drawing/2014/main" id="{BFB0A5CF-F66B-458E-B949-594EA433064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172</xdr:row>
      <xdr:rowOff>79367</xdr:rowOff>
    </xdr:from>
    <xdr:to>
      <xdr:col>0</xdr:col>
      <xdr:colOff>8041143</xdr:colOff>
      <xdr:row>172</xdr:row>
      <xdr:rowOff>527410</xdr:rowOff>
    </xdr:to>
    <xdr:grpSp>
      <xdr:nvGrpSpPr>
        <xdr:cNvPr id="4791" name="Group 4790">
          <a:extLst>
            <a:ext uri="{FF2B5EF4-FFF2-40B4-BE49-F238E27FC236}">
              <a16:creationId xmlns:a16="http://schemas.microsoft.com/office/drawing/2014/main" id="{56523720-C045-4044-877E-245564FA9227}"/>
            </a:ext>
          </a:extLst>
        </xdr:cNvPr>
        <xdr:cNvGrpSpPr/>
      </xdr:nvGrpSpPr>
      <xdr:grpSpPr>
        <a:xfrm>
          <a:off x="10947690057" y="922872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792" name="Group 4791">
            <a:extLst>
              <a:ext uri="{FF2B5EF4-FFF2-40B4-BE49-F238E27FC236}">
                <a16:creationId xmlns:a16="http://schemas.microsoft.com/office/drawing/2014/main" id="{437A6AFE-2DC5-4678-8B7C-7244E3DE1EF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794" name="Group 4793">
              <a:extLst>
                <a:ext uri="{FF2B5EF4-FFF2-40B4-BE49-F238E27FC236}">
                  <a16:creationId xmlns:a16="http://schemas.microsoft.com/office/drawing/2014/main" id="{1640CAC2-EA1E-422F-AE75-CFABA65B12B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796" name="Group 4795">
                <a:extLst>
                  <a:ext uri="{FF2B5EF4-FFF2-40B4-BE49-F238E27FC236}">
                    <a16:creationId xmlns:a16="http://schemas.microsoft.com/office/drawing/2014/main" id="{8F49031E-0FEB-44F8-AC3A-28660647AC5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800" name="Group 4799">
                  <a:extLst>
                    <a:ext uri="{FF2B5EF4-FFF2-40B4-BE49-F238E27FC236}">
                      <a16:creationId xmlns:a16="http://schemas.microsoft.com/office/drawing/2014/main" id="{DCB6C2C1-35D1-496A-BF09-1849990FB09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802" name="Rectangle: Rounded Corners 4801">
                    <a:extLst>
                      <a:ext uri="{FF2B5EF4-FFF2-40B4-BE49-F238E27FC236}">
                        <a16:creationId xmlns:a16="http://schemas.microsoft.com/office/drawing/2014/main" id="{2101460B-4CB0-4EAA-A04B-8ABFF5747A0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803" name="Group 4802">
                    <a:extLst>
                      <a:ext uri="{FF2B5EF4-FFF2-40B4-BE49-F238E27FC236}">
                        <a16:creationId xmlns:a16="http://schemas.microsoft.com/office/drawing/2014/main" id="{20091BCE-538A-4BAB-A0B6-B547E145C0C7}"/>
                      </a:ext>
                    </a:extLst>
                  </xdr:cNvPr>
                  <xdr:cNvGrpSpPr/>
                </xdr:nvGrpSpPr>
                <xdr:grpSpPr>
                  <a:xfrm>
                    <a:off x="11022741746" y="809933"/>
                    <a:ext cx="1755966" cy="352109"/>
                    <a:chOff x="11022741746" y="787708"/>
                    <a:chExt cx="1755966" cy="352109"/>
                  </a:xfrm>
                </xdr:grpSpPr>
                <xdr:sp macro="" textlink="Data!F161">
                  <xdr:nvSpPr>
                    <xdr:cNvPr id="4813" name="Rectangle: Rounded Corners 4812">
                      <a:extLst>
                        <a:ext uri="{FF2B5EF4-FFF2-40B4-BE49-F238E27FC236}">
                          <a16:creationId xmlns:a16="http://schemas.microsoft.com/office/drawing/2014/main" id="{C3062FE2-7F05-463B-9736-912D2B3035B2}"/>
                        </a:ext>
                      </a:extLst>
                    </xdr:cNvPr>
                    <xdr:cNvSpPr/>
                  </xdr:nvSpPr>
                  <xdr:spPr>
                    <a:xfrm>
                      <a:off x="11022741746" y="873117"/>
                      <a:ext cx="10514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C150A2-16DA-4264-99C7-1CBC98EF97A3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59,560,000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14" name="Rectangle: Rounded Corners 4813">
                      <a:extLst>
                        <a:ext uri="{FF2B5EF4-FFF2-40B4-BE49-F238E27FC236}">
                          <a16:creationId xmlns:a16="http://schemas.microsoft.com/office/drawing/2014/main" id="{C9FF8613-2348-4689-A157-F12D4557455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1">
                  <xdr:nvSpPr>
                    <xdr:cNvPr id="4815" name="Rectangle: Rounded Corners 4814">
                      <a:extLst>
                        <a:ext uri="{FF2B5EF4-FFF2-40B4-BE49-F238E27FC236}">
                          <a16:creationId xmlns:a16="http://schemas.microsoft.com/office/drawing/2014/main" id="{2762F3EF-4585-4F71-8CF3-652ADB3EDA3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422BAF-CF80-4B3A-8231-D5A0A6187BC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368-169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16" name="Rectangle: Rounded Corners 4815">
                      <a:extLst>
                        <a:ext uri="{FF2B5EF4-FFF2-40B4-BE49-F238E27FC236}">
                          <a16:creationId xmlns:a16="http://schemas.microsoft.com/office/drawing/2014/main" id="{3A0F6352-B49E-4F3F-9F19-BBC2F2B3AA6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1">
                <xdr:nvSpPr>
                  <xdr:cNvPr id="4804" name="Rectangle: Rounded Corners 4803">
                    <a:extLst>
                      <a:ext uri="{FF2B5EF4-FFF2-40B4-BE49-F238E27FC236}">
                        <a16:creationId xmlns:a16="http://schemas.microsoft.com/office/drawing/2014/main" id="{10ADC31B-BCDA-4ABC-B968-4B9059B87AD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CD8D353-AD6E-40D4-9F41-BA9046CC905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40-50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805" name="Group 4804">
                    <a:extLst>
                      <a:ext uri="{FF2B5EF4-FFF2-40B4-BE49-F238E27FC236}">
                        <a16:creationId xmlns:a16="http://schemas.microsoft.com/office/drawing/2014/main" id="{FA392392-D90E-46C7-8237-47E4B811060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161">
                  <xdr:nvSpPr>
                    <xdr:cNvPr id="4810" name="Rectangle: Rounded Corners 4809">
                      <a:extLst>
                        <a:ext uri="{FF2B5EF4-FFF2-40B4-BE49-F238E27FC236}">
                          <a16:creationId xmlns:a16="http://schemas.microsoft.com/office/drawing/2014/main" id="{30A9F34A-4B03-44FB-9FBA-7B60AD4785F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311417-95FA-4343-B9EE-6084E813EAE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23,190,000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1">
                  <xdr:nvSpPr>
                    <xdr:cNvPr id="4811" name="Rectangle: Rounded Corners 4810">
                      <a:extLst>
                        <a:ext uri="{FF2B5EF4-FFF2-40B4-BE49-F238E27FC236}">
                          <a16:creationId xmlns:a16="http://schemas.microsoft.com/office/drawing/2014/main" id="{E9F392C7-1EBC-4F8C-AEAA-462D86B28E20}"/>
                        </a:ext>
                      </a:extLst>
                    </xdr:cNvPr>
                    <xdr:cNvSpPr/>
                  </xdr:nvSpPr>
                  <xdr:spPr>
                    <a:xfrm>
                      <a:off x="11024016874" y="873117"/>
                      <a:ext cx="8476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A37245-C456-439E-9A86-78CC290282B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12" name="Rectangle: Rounded Corners 4811">
                      <a:extLst>
                        <a:ext uri="{FF2B5EF4-FFF2-40B4-BE49-F238E27FC236}">
                          <a16:creationId xmlns:a16="http://schemas.microsoft.com/office/drawing/2014/main" id="{6A4B19E8-F100-4294-95CF-85B7A173461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806" name="Group 4805">
                    <a:extLst>
                      <a:ext uri="{FF2B5EF4-FFF2-40B4-BE49-F238E27FC236}">
                        <a16:creationId xmlns:a16="http://schemas.microsoft.com/office/drawing/2014/main" id="{8FEC853A-7C55-4528-9394-876FAD93706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1">
                  <xdr:nvSpPr>
                    <xdr:cNvPr id="4807" name="Rectangle: Rounded Corners 4806">
                      <a:extLst>
                        <a:ext uri="{FF2B5EF4-FFF2-40B4-BE49-F238E27FC236}">
                          <a16:creationId xmlns:a16="http://schemas.microsoft.com/office/drawing/2014/main" id="{2A20C5C4-4BFC-47E8-BCD1-E5C4FE327D6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B084E24-EE79-410F-99EB-66AD7298961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1">
                  <xdr:nvSpPr>
                    <xdr:cNvPr id="4808" name="Rectangle: Rounded Corners 4807">
                      <a:extLst>
                        <a:ext uri="{FF2B5EF4-FFF2-40B4-BE49-F238E27FC236}">
                          <a16:creationId xmlns:a16="http://schemas.microsoft.com/office/drawing/2014/main" id="{A8A9263A-A6C1-43CB-A1F5-B892720A041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CEDA5EB-65AF-44A9-BD63-19A6F1C4C08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09" name="Rectangle: Rounded Corners 4808">
                      <a:extLst>
                        <a:ext uri="{FF2B5EF4-FFF2-40B4-BE49-F238E27FC236}">
                          <a16:creationId xmlns:a16="http://schemas.microsoft.com/office/drawing/2014/main" id="{C076C406-28DE-45A8-AD89-12462A61228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801" name="Rectangle: Rounded Corners 4800">
                  <a:extLst>
                    <a:ext uri="{FF2B5EF4-FFF2-40B4-BE49-F238E27FC236}">
                      <a16:creationId xmlns:a16="http://schemas.microsoft.com/office/drawing/2014/main" id="{AAAC2835-8D07-4B4E-9304-5C3EA0E4F4E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797" name="Straight Connector 4796">
                <a:extLst>
                  <a:ext uri="{FF2B5EF4-FFF2-40B4-BE49-F238E27FC236}">
                    <a16:creationId xmlns:a16="http://schemas.microsoft.com/office/drawing/2014/main" id="{8BDBDDE2-537D-4A12-94A7-0E655B8F547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98" name="Straight Connector 4797">
                <a:extLst>
                  <a:ext uri="{FF2B5EF4-FFF2-40B4-BE49-F238E27FC236}">
                    <a16:creationId xmlns:a16="http://schemas.microsoft.com/office/drawing/2014/main" id="{2DD20B4A-3318-4741-B38A-3C7F4545057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99" name="Straight Connector 4798">
                <a:extLst>
                  <a:ext uri="{FF2B5EF4-FFF2-40B4-BE49-F238E27FC236}">
                    <a16:creationId xmlns:a16="http://schemas.microsoft.com/office/drawing/2014/main" id="{05245B1D-1899-4DB6-9E23-B631CFC8E9A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795" name="Rectangle: Rounded Corners 4794">
              <a:extLst>
                <a:ext uri="{FF2B5EF4-FFF2-40B4-BE49-F238E27FC236}">
                  <a16:creationId xmlns:a16="http://schemas.microsoft.com/office/drawing/2014/main" id="{B5B47B33-FAD4-498E-AFA3-6D0C90A6FC0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793" name="Rectangle: Rounded Corners 4792">
            <a:extLst>
              <a:ext uri="{FF2B5EF4-FFF2-40B4-BE49-F238E27FC236}">
                <a16:creationId xmlns:a16="http://schemas.microsoft.com/office/drawing/2014/main" id="{FAECB831-B162-491E-A149-17995B12C53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173</xdr:row>
      <xdr:rowOff>79367</xdr:rowOff>
    </xdr:from>
    <xdr:to>
      <xdr:col>0</xdr:col>
      <xdr:colOff>8041143</xdr:colOff>
      <xdr:row>173</xdr:row>
      <xdr:rowOff>527410</xdr:rowOff>
    </xdr:to>
    <xdr:grpSp>
      <xdr:nvGrpSpPr>
        <xdr:cNvPr id="4817" name="Group 4816">
          <a:extLst>
            <a:ext uri="{FF2B5EF4-FFF2-40B4-BE49-F238E27FC236}">
              <a16:creationId xmlns:a16="http://schemas.microsoft.com/office/drawing/2014/main" id="{29312F39-4A23-4D2D-8742-92C121EDA8A0}"/>
            </a:ext>
          </a:extLst>
        </xdr:cNvPr>
        <xdr:cNvGrpSpPr/>
      </xdr:nvGrpSpPr>
      <xdr:grpSpPr>
        <a:xfrm>
          <a:off x="10947690057" y="928264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818" name="Group 4817">
            <a:extLst>
              <a:ext uri="{FF2B5EF4-FFF2-40B4-BE49-F238E27FC236}">
                <a16:creationId xmlns:a16="http://schemas.microsoft.com/office/drawing/2014/main" id="{844FF269-D33F-43AA-859F-13471588489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820" name="Group 4819">
              <a:extLst>
                <a:ext uri="{FF2B5EF4-FFF2-40B4-BE49-F238E27FC236}">
                  <a16:creationId xmlns:a16="http://schemas.microsoft.com/office/drawing/2014/main" id="{2DB5CEE9-40AF-435D-B036-2332399FC2C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822" name="Group 4821">
                <a:extLst>
                  <a:ext uri="{FF2B5EF4-FFF2-40B4-BE49-F238E27FC236}">
                    <a16:creationId xmlns:a16="http://schemas.microsoft.com/office/drawing/2014/main" id="{C87AC7BE-6F2A-4B49-85E0-07480799FF4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826" name="Group 4825">
                  <a:extLst>
                    <a:ext uri="{FF2B5EF4-FFF2-40B4-BE49-F238E27FC236}">
                      <a16:creationId xmlns:a16="http://schemas.microsoft.com/office/drawing/2014/main" id="{6C4BD26A-9423-4308-BF89-3EC9DBA0FF6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828" name="Rectangle: Rounded Corners 4827">
                    <a:extLst>
                      <a:ext uri="{FF2B5EF4-FFF2-40B4-BE49-F238E27FC236}">
                        <a16:creationId xmlns:a16="http://schemas.microsoft.com/office/drawing/2014/main" id="{33F8B60A-02B9-426C-AAF6-6DF2594D876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829" name="Group 4828">
                    <a:extLst>
                      <a:ext uri="{FF2B5EF4-FFF2-40B4-BE49-F238E27FC236}">
                        <a16:creationId xmlns:a16="http://schemas.microsoft.com/office/drawing/2014/main" id="{B24548DA-F118-437E-804A-5019AFC66214}"/>
                      </a:ext>
                    </a:extLst>
                  </xdr:cNvPr>
                  <xdr:cNvGrpSpPr/>
                </xdr:nvGrpSpPr>
                <xdr:grpSpPr>
                  <a:xfrm>
                    <a:off x="11022733596" y="809933"/>
                    <a:ext cx="1764116" cy="352109"/>
                    <a:chOff x="11022733596" y="787708"/>
                    <a:chExt cx="1764116" cy="352109"/>
                  </a:xfrm>
                </xdr:grpSpPr>
                <xdr:sp macro="" textlink="Data!F162">
                  <xdr:nvSpPr>
                    <xdr:cNvPr id="4839" name="Rectangle: Rounded Corners 4838">
                      <a:extLst>
                        <a:ext uri="{FF2B5EF4-FFF2-40B4-BE49-F238E27FC236}">
                          <a16:creationId xmlns:a16="http://schemas.microsoft.com/office/drawing/2014/main" id="{B07F1892-8865-49F7-AC1F-FDF52BCB6B11}"/>
                        </a:ext>
                      </a:extLst>
                    </xdr:cNvPr>
                    <xdr:cNvSpPr/>
                  </xdr:nvSpPr>
                  <xdr:spPr>
                    <a:xfrm>
                      <a:off x="11022733596" y="873117"/>
                      <a:ext cx="10514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C53F91-43CC-4B51-BCBB-49C6D5354D78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64,610,000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40" name="Rectangle: Rounded Corners 4839">
                      <a:extLst>
                        <a:ext uri="{FF2B5EF4-FFF2-40B4-BE49-F238E27FC236}">
                          <a16:creationId xmlns:a16="http://schemas.microsoft.com/office/drawing/2014/main" id="{CA061549-F2D6-4C9A-86D4-175CB50FC1A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2">
                  <xdr:nvSpPr>
                    <xdr:cNvPr id="4841" name="Rectangle: Rounded Corners 4840">
                      <a:extLst>
                        <a:ext uri="{FF2B5EF4-FFF2-40B4-BE49-F238E27FC236}">
                          <a16:creationId xmlns:a16="http://schemas.microsoft.com/office/drawing/2014/main" id="{1EA20173-2302-4B93-9064-60E0C8658BE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46817F-7203-48BF-9290-F4787F3039C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368-170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42" name="Rectangle: Rounded Corners 4841">
                      <a:extLst>
                        <a:ext uri="{FF2B5EF4-FFF2-40B4-BE49-F238E27FC236}">
                          <a16:creationId xmlns:a16="http://schemas.microsoft.com/office/drawing/2014/main" id="{CE83213A-AE30-4014-9216-197DDFED69B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2">
                <xdr:nvSpPr>
                  <xdr:cNvPr id="4830" name="Rectangle: Rounded Corners 4829">
                    <a:extLst>
                      <a:ext uri="{FF2B5EF4-FFF2-40B4-BE49-F238E27FC236}">
                        <a16:creationId xmlns:a16="http://schemas.microsoft.com/office/drawing/2014/main" id="{3891A375-210A-4B9B-A606-5666BAF2302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071DB87-83B7-484E-8A50-92B04EE22F9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50-63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831" name="Group 4830">
                    <a:extLst>
                      <a:ext uri="{FF2B5EF4-FFF2-40B4-BE49-F238E27FC236}">
                        <a16:creationId xmlns:a16="http://schemas.microsoft.com/office/drawing/2014/main" id="{E97F7667-29DE-419B-9EAD-8639A6E8EFA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93396" cy="341949"/>
                    <a:chOff x="11023087448" y="797868"/>
                    <a:chExt cx="1793396" cy="341949"/>
                  </a:xfrm>
                </xdr:grpSpPr>
                <xdr:sp macro="" textlink="Data!J162">
                  <xdr:nvSpPr>
                    <xdr:cNvPr id="4836" name="Rectangle: Rounded Corners 4835">
                      <a:extLst>
                        <a:ext uri="{FF2B5EF4-FFF2-40B4-BE49-F238E27FC236}">
                          <a16:creationId xmlns:a16="http://schemas.microsoft.com/office/drawing/2014/main" id="{01FED674-B206-4370-B6E1-C980B3A7BD4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8414EB0-ACEB-4DF4-833C-E8B99AD88BD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2">
                  <xdr:nvSpPr>
                    <xdr:cNvPr id="4837" name="Rectangle: Rounded Corners 4836">
                      <a:extLst>
                        <a:ext uri="{FF2B5EF4-FFF2-40B4-BE49-F238E27FC236}">
                          <a16:creationId xmlns:a16="http://schemas.microsoft.com/office/drawing/2014/main" id="{1084CF56-BD69-434F-B13D-320635E2673D}"/>
                        </a:ext>
                      </a:extLst>
                    </xdr:cNvPr>
                    <xdr:cNvSpPr/>
                  </xdr:nvSpPr>
                  <xdr:spPr>
                    <a:xfrm>
                      <a:off x="11024041326" y="873117"/>
                      <a:ext cx="83951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91EEED-AB93-41EC-9B95-41A749ADAA5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3227-63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38" name="Rectangle: Rounded Corners 4837">
                      <a:extLst>
                        <a:ext uri="{FF2B5EF4-FFF2-40B4-BE49-F238E27FC236}">
                          <a16:creationId xmlns:a16="http://schemas.microsoft.com/office/drawing/2014/main" id="{CE530DB7-ECA1-48CF-85FD-5873E510934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832" name="Group 4831">
                    <a:extLst>
                      <a:ext uri="{FF2B5EF4-FFF2-40B4-BE49-F238E27FC236}">
                        <a16:creationId xmlns:a16="http://schemas.microsoft.com/office/drawing/2014/main" id="{0FA34341-391F-4EC4-93FF-5B5C70C5196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2">
                  <xdr:nvSpPr>
                    <xdr:cNvPr id="4833" name="Rectangle: Rounded Corners 4832">
                      <a:extLst>
                        <a:ext uri="{FF2B5EF4-FFF2-40B4-BE49-F238E27FC236}">
                          <a16:creationId xmlns:a16="http://schemas.microsoft.com/office/drawing/2014/main" id="{897E34CC-F42F-45DA-BF09-99B4EAA6E9F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A211532-67CC-401E-B388-193243FE896A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2">
                  <xdr:nvSpPr>
                    <xdr:cNvPr id="4834" name="Rectangle: Rounded Corners 4833">
                      <a:extLst>
                        <a:ext uri="{FF2B5EF4-FFF2-40B4-BE49-F238E27FC236}">
                          <a16:creationId xmlns:a16="http://schemas.microsoft.com/office/drawing/2014/main" id="{E1A1A508-FC7C-49AB-8BF8-6196AB87A1A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AB9ADD6-44C4-493F-A903-DC792A49D46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35" name="Rectangle: Rounded Corners 4834">
                      <a:extLst>
                        <a:ext uri="{FF2B5EF4-FFF2-40B4-BE49-F238E27FC236}">
                          <a16:creationId xmlns:a16="http://schemas.microsoft.com/office/drawing/2014/main" id="{65411CEA-1C0B-4A57-ADDC-364499A3C17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827" name="Rectangle: Rounded Corners 4826">
                  <a:extLst>
                    <a:ext uri="{FF2B5EF4-FFF2-40B4-BE49-F238E27FC236}">
                      <a16:creationId xmlns:a16="http://schemas.microsoft.com/office/drawing/2014/main" id="{68309B53-DDFF-4F47-8717-A14E3BBCA4A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823" name="Straight Connector 4822">
                <a:extLst>
                  <a:ext uri="{FF2B5EF4-FFF2-40B4-BE49-F238E27FC236}">
                    <a16:creationId xmlns:a16="http://schemas.microsoft.com/office/drawing/2014/main" id="{636FD4FE-35DF-46B3-907C-336912DFF75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24" name="Straight Connector 4823">
                <a:extLst>
                  <a:ext uri="{FF2B5EF4-FFF2-40B4-BE49-F238E27FC236}">
                    <a16:creationId xmlns:a16="http://schemas.microsoft.com/office/drawing/2014/main" id="{BFEA7812-7122-4CB0-8CE1-EBB94661ED0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25" name="Straight Connector 4824">
                <a:extLst>
                  <a:ext uri="{FF2B5EF4-FFF2-40B4-BE49-F238E27FC236}">
                    <a16:creationId xmlns:a16="http://schemas.microsoft.com/office/drawing/2014/main" id="{2022B93B-2FA3-446C-93EC-93E498D0F08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821" name="Rectangle: Rounded Corners 4820">
              <a:extLst>
                <a:ext uri="{FF2B5EF4-FFF2-40B4-BE49-F238E27FC236}">
                  <a16:creationId xmlns:a16="http://schemas.microsoft.com/office/drawing/2014/main" id="{422E7D2A-A822-43EF-A9C2-F89722289E0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819" name="Rectangle: Rounded Corners 4818">
            <a:extLst>
              <a:ext uri="{FF2B5EF4-FFF2-40B4-BE49-F238E27FC236}">
                <a16:creationId xmlns:a16="http://schemas.microsoft.com/office/drawing/2014/main" id="{3CC1BD17-0DDE-4A6E-B635-18E80758E4D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174</xdr:row>
      <xdr:rowOff>79367</xdr:rowOff>
    </xdr:from>
    <xdr:to>
      <xdr:col>0</xdr:col>
      <xdr:colOff>8041143</xdr:colOff>
      <xdr:row>174</xdr:row>
      <xdr:rowOff>527410</xdr:rowOff>
    </xdr:to>
    <xdr:grpSp>
      <xdr:nvGrpSpPr>
        <xdr:cNvPr id="4843" name="Group 4842">
          <a:extLst>
            <a:ext uri="{FF2B5EF4-FFF2-40B4-BE49-F238E27FC236}">
              <a16:creationId xmlns:a16="http://schemas.microsoft.com/office/drawing/2014/main" id="{6D042AC9-BC64-4EA8-8DF1-502A0F18248A}"/>
            </a:ext>
          </a:extLst>
        </xdr:cNvPr>
        <xdr:cNvGrpSpPr/>
      </xdr:nvGrpSpPr>
      <xdr:grpSpPr>
        <a:xfrm>
          <a:off x="10947690057" y="933657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844" name="Group 4843">
            <a:extLst>
              <a:ext uri="{FF2B5EF4-FFF2-40B4-BE49-F238E27FC236}">
                <a16:creationId xmlns:a16="http://schemas.microsoft.com/office/drawing/2014/main" id="{58BDC04A-68D8-4BAF-8304-76E5B674302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846" name="Group 4845">
              <a:extLst>
                <a:ext uri="{FF2B5EF4-FFF2-40B4-BE49-F238E27FC236}">
                  <a16:creationId xmlns:a16="http://schemas.microsoft.com/office/drawing/2014/main" id="{F1AC6A1E-1C90-4D9C-A971-215B9753BC4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848" name="Group 4847">
                <a:extLst>
                  <a:ext uri="{FF2B5EF4-FFF2-40B4-BE49-F238E27FC236}">
                    <a16:creationId xmlns:a16="http://schemas.microsoft.com/office/drawing/2014/main" id="{868BF34F-35D8-4EB1-A10B-02C3D3102F9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852" name="Group 4851">
                  <a:extLst>
                    <a:ext uri="{FF2B5EF4-FFF2-40B4-BE49-F238E27FC236}">
                      <a16:creationId xmlns:a16="http://schemas.microsoft.com/office/drawing/2014/main" id="{61602AD3-1F49-4AA6-9C35-AF6023F42D5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854" name="Rectangle: Rounded Corners 4853">
                    <a:extLst>
                      <a:ext uri="{FF2B5EF4-FFF2-40B4-BE49-F238E27FC236}">
                        <a16:creationId xmlns:a16="http://schemas.microsoft.com/office/drawing/2014/main" id="{72A88CED-986A-4859-BDDD-E0AE95B7226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855" name="Group 4854">
                    <a:extLst>
                      <a:ext uri="{FF2B5EF4-FFF2-40B4-BE49-F238E27FC236}">
                        <a16:creationId xmlns:a16="http://schemas.microsoft.com/office/drawing/2014/main" id="{9D5675BC-8354-48FC-BFAC-36DAC07ACCC9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63">
                  <xdr:nvSpPr>
                    <xdr:cNvPr id="4865" name="Rectangle: Rounded Corners 4864">
                      <a:extLst>
                        <a:ext uri="{FF2B5EF4-FFF2-40B4-BE49-F238E27FC236}">
                          <a16:creationId xmlns:a16="http://schemas.microsoft.com/office/drawing/2014/main" id="{35600A69-7A1D-4706-92E2-9B9A33459807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3513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B40D6D3-1BB2-4D8E-B5B4-4B4E377F29C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66" name="Rectangle: Rounded Corners 4865">
                      <a:extLst>
                        <a:ext uri="{FF2B5EF4-FFF2-40B4-BE49-F238E27FC236}">
                          <a16:creationId xmlns:a16="http://schemas.microsoft.com/office/drawing/2014/main" id="{CE52F295-7A83-420D-B7E4-A77EE9254F7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3">
                  <xdr:nvSpPr>
                    <xdr:cNvPr id="4867" name="Rectangle: Rounded Corners 4866">
                      <a:extLst>
                        <a:ext uri="{FF2B5EF4-FFF2-40B4-BE49-F238E27FC236}">
                          <a16:creationId xmlns:a16="http://schemas.microsoft.com/office/drawing/2014/main" id="{CCB07CED-BD5A-43D8-9899-75F590FB78C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FFE7D7-88E9-4B39-AC6D-36123AA77BF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368-171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68" name="Rectangle: Rounded Corners 4867">
                      <a:extLst>
                        <a:ext uri="{FF2B5EF4-FFF2-40B4-BE49-F238E27FC236}">
                          <a16:creationId xmlns:a16="http://schemas.microsoft.com/office/drawing/2014/main" id="{FEB3F96B-F31A-427A-820A-6C2198BE3E1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3">
                <xdr:nvSpPr>
                  <xdr:cNvPr id="4856" name="Rectangle: Rounded Corners 4855">
                    <a:extLst>
                      <a:ext uri="{FF2B5EF4-FFF2-40B4-BE49-F238E27FC236}">
                        <a16:creationId xmlns:a16="http://schemas.microsoft.com/office/drawing/2014/main" id="{02670E95-9FF7-4344-BB67-F34E56AEC44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BED2069-DF3E-4DD8-B671-5E7584465A0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62-75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857" name="Group 4856">
                    <a:extLst>
                      <a:ext uri="{FF2B5EF4-FFF2-40B4-BE49-F238E27FC236}">
                        <a16:creationId xmlns:a16="http://schemas.microsoft.com/office/drawing/2014/main" id="{8A99EE4C-F604-471E-BE53-59BE34C911F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93396" cy="341949"/>
                    <a:chOff x="11023087448" y="797868"/>
                    <a:chExt cx="1793396" cy="341949"/>
                  </a:xfrm>
                </xdr:grpSpPr>
                <xdr:sp macro="" textlink="Data!J163">
                  <xdr:nvSpPr>
                    <xdr:cNvPr id="4862" name="Rectangle: Rounded Corners 4861">
                      <a:extLst>
                        <a:ext uri="{FF2B5EF4-FFF2-40B4-BE49-F238E27FC236}">
                          <a16:creationId xmlns:a16="http://schemas.microsoft.com/office/drawing/2014/main" id="{53845581-B457-4552-BA67-A53EF237938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DA56B2-CBD7-4FA0-9AC9-D916FE89FFC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27,000,000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3">
                  <xdr:nvSpPr>
                    <xdr:cNvPr id="4863" name="Rectangle: Rounded Corners 4862">
                      <a:extLst>
                        <a:ext uri="{FF2B5EF4-FFF2-40B4-BE49-F238E27FC236}">
                          <a16:creationId xmlns:a16="http://schemas.microsoft.com/office/drawing/2014/main" id="{0DE2EAD3-B93A-42C4-BEC2-E294DBF571E8}"/>
                        </a:ext>
                      </a:extLst>
                    </xdr:cNvPr>
                    <xdr:cNvSpPr/>
                  </xdr:nvSpPr>
                  <xdr:spPr>
                    <a:xfrm>
                      <a:off x="11024041326" y="873117"/>
                      <a:ext cx="83951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095C043-54F1-4419-B0C0-D9E51508ACF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3227-75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64" name="Rectangle: Rounded Corners 4863">
                      <a:extLst>
                        <a:ext uri="{FF2B5EF4-FFF2-40B4-BE49-F238E27FC236}">
                          <a16:creationId xmlns:a16="http://schemas.microsoft.com/office/drawing/2014/main" id="{C4B15C01-635E-40E8-AB32-8A3B4A4CD12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858" name="Group 4857">
                    <a:extLst>
                      <a:ext uri="{FF2B5EF4-FFF2-40B4-BE49-F238E27FC236}">
                        <a16:creationId xmlns:a16="http://schemas.microsoft.com/office/drawing/2014/main" id="{C0B43340-AB99-407E-BA19-921727F50DE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3">
                  <xdr:nvSpPr>
                    <xdr:cNvPr id="4859" name="Rectangle: Rounded Corners 4858">
                      <a:extLst>
                        <a:ext uri="{FF2B5EF4-FFF2-40B4-BE49-F238E27FC236}">
                          <a16:creationId xmlns:a16="http://schemas.microsoft.com/office/drawing/2014/main" id="{425D9761-9598-48FC-BC3B-1B530A67F27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39E9E5F-BE30-4BD7-9054-C3DC8C3741E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3">
                  <xdr:nvSpPr>
                    <xdr:cNvPr id="4860" name="Rectangle: Rounded Corners 4859">
                      <a:extLst>
                        <a:ext uri="{FF2B5EF4-FFF2-40B4-BE49-F238E27FC236}">
                          <a16:creationId xmlns:a16="http://schemas.microsoft.com/office/drawing/2014/main" id="{CBB2AF11-081D-4004-B30D-3E4782342CA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D98B29E-4605-4FA3-BE69-753CE92063E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61" name="Rectangle: Rounded Corners 4860">
                      <a:extLst>
                        <a:ext uri="{FF2B5EF4-FFF2-40B4-BE49-F238E27FC236}">
                          <a16:creationId xmlns:a16="http://schemas.microsoft.com/office/drawing/2014/main" id="{8A41AA0A-6056-4737-9F48-D82BB372F19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853" name="Rectangle: Rounded Corners 4852">
                  <a:extLst>
                    <a:ext uri="{FF2B5EF4-FFF2-40B4-BE49-F238E27FC236}">
                      <a16:creationId xmlns:a16="http://schemas.microsoft.com/office/drawing/2014/main" id="{DF07C499-8A18-405E-AE4F-3D2D5A57A5D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849" name="Straight Connector 4848">
                <a:extLst>
                  <a:ext uri="{FF2B5EF4-FFF2-40B4-BE49-F238E27FC236}">
                    <a16:creationId xmlns:a16="http://schemas.microsoft.com/office/drawing/2014/main" id="{B4E4AFEE-44AD-4704-8C8B-AD81FE4CB48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50" name="Straight Connector 4849">
                <a:extLst>
                  <a:ext uri="{FF2B5EF4-FFF2-40B4-BE49-F238E27FC236}">
                    <a16:creationId xmlns:a16="http://schemas.microsoft.com/office/drawing/2014/main" id="{33469718-2F7D-41F5-81F2-2A74C688330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51" name="Straight Connector 4850">
                <a:extLst>
                  <a:ext uri="{FF2B5EF4-FFF2-40B4-BE49-F238E27FC236}">
                    <a16:creationId xmlns:a16="http://schemas.microsoft.com/office/drawing/2014/main" id="{EB75385C-A55C-48F7-98ED-7B76AF66AEE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847" name="Rectangle: Rounded Corners 4846">
              <a:extLst>
                <a:ext uri="{FF2B5EF4-FFF2-40B4-BE49-F238E27FC236}">
                  <a16:creationId xmlns:a16="http://schemas.microsoft.com/office/drawing/2014/main" id="{65BE20DC-926A-429B-B6A7-93537F54095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845" name="Rectangle: Rounded Corners 4844">
            <a:extLst>
              <a:ext uri="{FF2B5EF4-FFF2-40B4-BE49-F238E27FC236}">
                <a16:creationId xmlns:a16="http://schemas.microsoft.com/office/drawing/2014/main" id="{945199F7-5B3B-4385-9426-8877BCB6E84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175</xdr:row>
      <xdr:rowOff>79367</xdr:rowOff>
    </xdr:from>
    <xdr:to>
      <xdr:col>0</xdr:col>
      <xdr:colOff>8041143</xdr:colOff>
      <xdr:row>175</xdr:row>
      <xdr:rowOff>527410</xdr:rowOff>
    </xdr:to>
    <xdr:grpSp>
      <xdr:nvGrpSpPr>
        <xdr:cNvPr id="4869" name="Group 4868">
          <a:extLst>
            <a:ext uri="{FF2B5EF4-FFF2-40B4-BE49-F238E27FC236}">
              <a16:creationId xmlns:a16="http://schemas.microsoft.com/office/drawing/2014/main" id="{8401151C-1A0D-4A8C-A946-EE2D5D60B876}"/>
            </a:ext>
          </a:extLst>
        </xdr:cNvPr>
        <xdr:cNvGrpSpPr/>
      </xdr:nvGrpSpPr>
      <xdr:grpSpPr>
        <a:xfrm>
          <a:off x="10947690057" y="939050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870" name="Group 4869">
            <a:extLst>
              <a:ext uri="{FF2B5EF4-FFF2-40B4-BE49-F238E27FC236}">
                <a16:creationId xmlns:a16="http://schemas.microsoft.com/office/drawing/2014/main" id="{B8CE6205-C3C7-45F0-9D8D-D9C4167FFB5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872" name="Group 4871">
              <a:extLst>
                <a:ext uri="{FF2B5EF4-FFF2-40B4-BE49-F238E27FC236}">
                  <a16:creationId xmlns:a16="http://schemas.microsoft.com/office/drawing/2014/main" id="{08050A8E-7291-4884-920B-C7E444ED4A0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874" name="Group 4873">
                <a:extLst>
                  <a:ext uri="{FF2B5EF4-FFF2-40B4-BE49-F238E27FC236}">
                    <a16:creationId xmlns:a16="http://schemas.microsoft.com/office/drawing/2014/main" id="{5FDE5371-0E16-41AA-B439-45917101C5B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878" name="Group 4877">
                  <a:extLst>
                    <a:ext uri="{FF2B5EF4-FFF2-40B4-BE49-F238E27FC236}">
                      <a16:creationId xmlns:a16="http://schemas.microsoft.com/office/drawing/2014/main" id="{990233D2-B4D6-4A9A-AD8C-6B465F4EFF3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880" name="Rectangle: Rounded Corners 4879">
                    <a:extLst>
                      <a:ext uri="{FF2B5EF4-FFF2-40B4-BE49-F238E27FC236}">
                        <a16:creationId xmlns:a16="http://schemas.microsoft.com/office/drawing/2014/main" id="{D123A5D5-14AF-4097-B0B5-633D6108015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881" name="Group 4880">
                    <a:extLst>
                      <a:ext uri="{FF2B5EF4-FFF2-40B4-BE49-F238E27FC236}">
                        <a16:creationId xmlns:a16="http://schemas.microsoft.com/office/drawing/2014/main" id="{B37F9A8D-3AE9-4939-8ABA-69C4D0939C90}"/>
                      </a:ext>
                    </a:extLst>
                  </xdr:cNvPr>
                  <xdr:cNvGrpSpPr/>
                </xdr:nvGrpSpPr>
                <xdr:grpSpPr>
                  <a:xfrm>
                    <a:off x="11022741748" y="809933"/>
                    <a:ext cx="1755964" cy="352109"/>
                    <a:chOff x="11022741748" y="787708"/>
                    <a:chExt cx="1755964" cy="352109"/>
                  </a:xfrm>
                </xdr:grpSpPr>
                <xdr:sp macro="" textlink="Data!F164">
                  <xdr:nvSpPr>
                    <xdr:cNvPr id="4891" name="Rectangle: Rounded Corners 4890">
                      <a:extLst>
                        <a:ext uri="{FF2B5EF4-FFF2-40B4-BE49-F238E27FC236}">
                          <a16:creationId xmlns:a16="http://schemas.microsoft.com/office/drawing/2014/main" id="{676B7B4F-3154-47F3-BC9D-7FF553A6E08F}"/>
                        </a:ext>
                      </a:extLst>
                    </xdr:cNvPr>
                    <xdr:cNvSpPr/>
                  </xdr:nvSpPr>
                  <xdr:spPr>
                    <a:xfrm>
                      <a:off x="11022741748" y="873117"/>
                      <a:ext cx="10188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CAE5966-DE5A-4026-A4F4-74E3A1CEC441}" type="TxLink">
                        <a:rPr lang="en-US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68,990,000</a:t>
                      </a:fld>
                      <a:endParaRPr lang="en-US" sz="10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92" name="Rectangle: Rounded Corners 4891">
                      <a:extLst>
                        <a:ext uri="{FF2B5EF4-FFF2-40B4-BE49-F238E27FC236}">
                          <a16:creationId xmlns:a16="http://schemas.microsoft.com/office/drawing/2014/main" id="{2A55F346-B18B-408C-9CF8-BAECFCE5FBD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4">
                  <xdr:nvSpPr>
                    <xdr:cNvPr id="4893" name="Rectangle: Rounded Corners 4892">
                      <a:extLst>
                        <a:ext uri="{FF2B5EF4-FFF2-40B4-BE49-F238E27FC236}">
                          <a16:creationId xmlns:a16="http://schemas.microsoft.com/office/drawing/2014/main" id="{7384EC2E-AE30-4869-B36D-36938DD68B2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DBAA964-025E-4F09-8BB1-9F6A5A3F207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368-172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94" name="Rectangle: Rounded Corners 4893">
                      <a:extLst>
                        <a:ext uri="{FF2B5EF4-FFF2-40B4-BE49-F238E27FC236}">
                          <a16:creationId xmlns:a16="http://schemas.microsoft.com/office/drawing/2014/main" id="{760C6C02-C05A-436A-B8F3-4BA01A730C1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4">
                <xdr:nvSpPr>
                  <xdr:cNvPr id="4882" name="Rectangle: Rounded Corners 4881">
                    <a:extLst>
                      <a:ext uri="{FF2B5EF4-FFF2-40B4-BE49-F238E27FC236}">
                        <a16:creationId xmlns:a16="http://schemas.microsoft.com/office/drawing/2014/main" id="{FCB339E0-352A-4A2A-BA3E-97881AA0864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4133B10-379F-4963-BDC3-5AE8E77513F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75-88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883" name="Group 4882">
                    <a:extLst>
                      <a:ext uri="{FF2B5EF4-FFF2-40B4-BE49-F238E27FC236}">
                        <a16:creationId xmlns:a16="http://schemas.microsoft.com/office/drawing/2014/main" id="{17BB5ABC-8CFB-4D4D-BE12-61966FA3A96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192" cy="341949"/>
                    <a:chOff x="11023087448" y="797868"/>
                    <a:chExt cx="1728192" cy="341949"/>
                  </a:xfrm>
                </xdr:grpSpPr>
                <xdr:sp macro="" textlink="Data!J164">
                  <xdr:nvSpPr>
                    <xdr:cNvPr id="4888" name="Rectangle: Rounded Corners 4887">
                      <a:extLst>
                        <a:ext uri="{FF2B5EF4-FFF2-40B4-BE49-F238E27FC236}">
                          <a16:creationId xmlns:a16="http://schemas.microsoft.com/office/drawing/2014/main" id="{477AAFDA-EEF2-4568-8FC9-167073ABDF2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F289F2-CB1C-4E1A-98AB-FA9EB10A098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28,190,000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4">
                  <xdr:nvSpPr>
                    <xdr:cNvPr id="4889" name="Rectangle: Rounded Corners 4888">
                      <a:extLst>
                        <a:ext uri="{FF2B5EF4-FFF2-40B4-BE49-F238E27FC236}">
                          <a16:creationId xmlns:a16="http://schemas.microsoft.com/office/drawing/2014/main" id="{A99BE8F8-83D3-4DE4-90FE-D6A4C02D71ED}"/>
                        </a:ext>
                      </a:extLst>
                    </xdr:cNvPr>
                    <xdr:cNvSpPr/>
                  </xdr:nvSpPr>
                  <xdr:spPr>
                    <a:xfrm>
                      <a:off x="11024008726" y="873117"/>
                      <a:ext cx="80691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96B10A-BF74-4D11-AB2C-62BCB06C63B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3227-88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90" name="Rectangle: Rounded Corners 4889">
                      <a:extLst>
                        <a:ext uri="{FF2B5EF4-FFF2-40B4-BE49-F238E27FC236}">
                          <a16:creationId xmlns:a16="http://schemas.microsoft.com/office/drawing/2014/main" id="{E07CC045-81ED-4CA2-80C6-CEA49382612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884" name="Group 4883">
                    <a:extLst>
                      <a:ext uri="{FF2B5EF4-FFF2-40B4-BE49-F238E27FC236}">
                        <a16:creationId xmlns:a16="http://schemas.microsoft.com/office/drawing/2014/main" id="{B6E1489A-33CA-406B-A5E8-65D12D95358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4">
                  <xdr:nvSpPr>
                    <xdr:cNvPr id="4885" name="Rectangle: Rounded Corners 4884">
                      <a:extLst>
                        <a:ext uri="{FF2B5EF4-FFF2-40B4-BE49-F238E27FC236}">
                          <a16:creationId xmlns:a16="http://schemas.microsoft.com/office/drawing/2014/main" id="{39089F12-B438-4458-A84B-8CD4753E192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30A24B3-205F-440F-8FDC-4CE8A1EFFC58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4">
                  <xdr:nvSpPr>
                    <xdr:cNvPr id="4886" name="Rectangle: Rounded Corners 4885">
                      <a:extLst>
                        <a:ext uri="{FF2B5EF4-FFF2-40B4-BE49-F238E27FC236}">
                          <a16:creationId xmlns:a16="http://schemas.microsoft.com/office/drawing/2014/main" id="{CEDD2381-BC40-4AD1-B7CF-62BB5803251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B050CC2-9934-4B14-B0AB-ED1BB6B3232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887" name="Rectangle: Rounded Corners 4886">
                      <a:extLst>
                        <a:ext uri="{FF2B5EF4-FFF2-40B4-BE49-F238E27FC236}">
                          <a16:creationId xmlns:a16="http://schemas.microsoft.com/office/drawing/2014/main" id="{6E3DAE24-76E6-4F8E-987C-740820E5D2B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879" name="Rectangle: Rounded Corners 4878">
                  <a:extLst>
                    <a:ext uri="{FF2B5EF4-FFF2-40B4-BE49-F238E27FC236}">
                      <a16:creationId xmlns:a16="http://schemas.microsoft.com/office/drawing/2014/main" id="{6B8EDA6E-34BD-4E6C-9B41-C1B1E1BE402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875" name="Straight Connector 4874">
                <a:extLst>
                  <a:ext uri="{FF2B5EF4-FFF2-40B4-BE49-F238E27FC236}">
                    <a16:creationId xmlns:a16="http://schemas.microsoft.com/office/drawing/2014/main" id="{A92BEE7B-DD0A-48F1-B76E-608B67C6DD6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76" name="Straight Connector 4875">
                <a:extLst>
                  <a:ext uri="{FF2B5EF4-FFF2-40B4-BE49-F238E27FC236}">
                    <a16:creationId xmlns:a16="http://schemas.microsoft.com/office/drawing/2014/main" id="{4168EDAE-E369-43C0-8796-855D3D9DC4A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77" name="Straight Connector 4876">
                <a:extLst>
                  <a:ext uri="{FF2B5EF4-FFF2-40B4-BE49-F238E27FC236}">
                    <a16:creationId xmlns:a16="http://schemas.microsoft.com/office/drawing/2014/main" id="{9B7E4E86-3D86-4300-A224-DF55E7F6C7A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873" name="Rectangle: Rounded Corners 4872">
              <a:extLst>
                <a:ext uri="{FF2B5EF4-FFF2-40B4-BE49-F238E27FC236}">
                  <a16:creationId xmlns:a16="http://schemas.microsoft.com/office/drawing/2014/main" id="{576A2A8F-941F-4CC0-80C3-EE553958329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871" name="Rectangle: Rounded Corners 4870">
            <a:extLst>
              <a:ext uri="{FF2B5EF4-FFF2-40B4-BE49-F238E27FC236}">
                <a16:creationId xmlns:a16="http://schemas.microsoft.com/office/drawing/2014/main" id="{CE367062-C190-464C-84A4-82D5CFDBDEC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176</xdr:row>
      <xdr:rowOff>79367</xdr:rowOff>
    </xdr:from>
    <xdr:to>
      <xdr:col>0</xdr:col>
      <xdr:colOff>8041143</xdr:colOff>
      <xdr:row>176</xdr:row>
      <xdr:rowOff>527410</xdr:rowOff>
    </xdr:to>
    <xdr:grpSp>
      <xdr:nvGrpSpPr>
        <xdr:cNvPr id="4895" name="Group 4894">
          <a:extLst>
            <a:ext uri="{FF2B5EF4-FFF2-40B4-BE49-F238E27FC236}">
              <a16:creationId xmlns:a16="http://schemas.microsoft.com/office/drawing/2014/main" id="{B6EDEF8A-C454-4517-B056-8E6B1958CFAE}"/>
            </a:ext>
          </a:extLst>
        </xdr:cNvPr>
        <xdr:cNvGrpSpPr/>
      </xdr:nvGrpSpPr>
      <xdr:grpSpPr>
        <a:xfrm>
          <a:off x="10947690057" y="944442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896" name="Group 4895">
            <a:extLst>
              <a:ext uri="{FF2B5EF4-FFF2-40B4-BE49-F238E27FC236}">
                <a16:creationId xmlns:a16="http://schemas.microsoft.com/office/drawing/2014/main" id="{360339E1-B509-49CB-86FA-2A355B7A783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898" name="Group 4897">
              <a:extLst>
                <a:ext uri="{FF2B5EF4-FFF2-40B4-BE49-F238E27FC236}">
                  <a16:creationId xmlns:a16="http://schemas.microsoft.com/office/drawing/2014/main" id="{FA6B4AFA-BF2C-4CC5-AC6C-98ECA9C0B32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900" name="Group 4899">
                <a:extLst>
                  <a:ext uri="{FF2B5EF4-FFF2-40B4-BE49-F238E27FC236}">
                    <a16:creationId xmlns:a16="http://schemas.microsoft.com/office/drawing/2014/main" id="{0967F63E-8F7E-4FA0-86EB-66AF9B6C8C6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904" name="Group 4903">
                  <a:extLst>
                    <a:ext uri="{FF2B5EF4-FFF2-40B4-BE49-F238E27FC236}">
                      <a16:creationId xmlns:a16="http://schemas.microsoft.com/office/drawing/2014/main" id="{3F88B286-559A-438A-97C3-A5DC3C12A88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906" name="Rectangle: Rounded Corners 4905">
                    <a:extLst>
                      <a:ext uri="{FF2B5EF4-FFF2-40B4-BE49-F238E27FC236}">
                        <a16:creationId xmlns:a16="http://schemas.microsoft.com/office/drawing/2014/main" id="{4FFB2E2F-8945-4945-B811-AF799DEA5B5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907" name="Group 4906">
                    <a:extLst>
                      <a:ext uri="{FF2B5EF4-FFF2-40B4-BE49-F238E27FC236}">
                        <a16:creationId xmlns:a16="http://schemas.microsoft.com/office/drawing/2014/main" id="{5DF9E660-E4CF-41F1-94B4-A1C4E0520CCF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65">
                  <xdr:nvSpPr>
                    <xdr:cNvPr id="4917" name="Rectangle: Rounded Corners 4916">
                      <a:extLst>
                        <a:ext uri="{FF2B5EF4-FFF2-40B4-BE49-F238E27FC236}">
                          <a16:creationId xmlns:a16="http://schemas.microsoft.com/office/drawing/2014/main" id="{19BF3CE9-2FF2-4786-B1F1-A5C73C7538BB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786CEF-2982-4904-B76E-FB34EA77CF10}" type="TxLink">
                        <a:rPr lang="en-US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71,870,000</a:t>
                      </a:fld>
                      <a:endParaRPr lang="en-US" sz="10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18" name="Rectangle: Rounded Corners 4917">
                      <a:extLst>
                        <a:ext uri="{FF2B5EF4-FFF2-40B4-BE49-F238E27FC236}">
                          <a16:creationId xmlns:a16="http://schemas.microsoft.com/office/drawing/2014/main" id="{E043E5D8-9323-45CB-B4A9-D5D0C8BC6DD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5">
                  <xdr:nvSpPr>
                    <xdr:cNvPr id="4919" name="Rectangle: Rounded Corners 4918">
                      <a:extLst>
                        <a:ext uri="{FF2B5EF4-FFF2-40B4-BE49-F238E27FC236}">
                          <a16:creationId xmlns:a16="http://schemas.microsoft.com/office/drawing/2014/main" id="{AD67B2CD-54CC-4FD1-A70A-A7078144D03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2BA734F-FFCC-4E88-8B7F-0694F8AE2B0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368-173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20" name="Rectangle: Rounded Corners 4919">
                      <a:extLst>
                        <a:ext uri="{FF2B5EF4-FFF2-40B4-BE49-F238E27FC236}">
                          <a16:creationId xmlns:a16="http://schemas.microsoft.com/office/drawing/2014/main" id="{1EE0889C-8038-44DD-8365-F8362E23D7D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5">
                <xdr:nvSpPr>
                  <xdr:cNvPr id="4908" name="Rectangle: Rounded Corners 4907">
                    <a:extLst>
                      <a:ext uri="{FF2B5EF4-FFF2-40B4-BE49-F238E27FC236}">
                        <a16:creationId xmlns:a16="http://schemas.microsoft.com/office/drawing/2014/main" id="{52A72BF9-4CB9-4449-AE68-14D78EE65B7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91B410E-D701-4D3F-A604-108AF75668E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سه فک ورنیه ساده 87-100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909" name="Group 4908">
                    <a:extLst>
                      <a:ext uri="{FF2B5EF4-FFF2-40B4-BE49-F238E27FC236}">
                        <a16:creationId xmlns:a16="http://schemas.microsoft.com/office/drawing/2014/main" id="{04DFD516-45D7-4BEA-A651-23344326478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65">
                  <xdr:nvSpPr>
                    <xdr:cNvPr id="4914" name="Rectangle: Rounded Corners 4913">
                      <a:extLst>
                        <a:ext uri="{FF2B5EF4-FFF2-40B4-BE49-F238E27FC236}">
                          <a16:creationId xmlns:a16="http://schemas.microsoft.com/office/drawing/2014/main" id="{C31EED1E-5ECF-4C2A-BCB9-58D57941AE4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EC3F23-5ACA-41AA-938E-DD691EA200D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29,290,000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5">
                  <xdr:nvSpPr>
                    <xdr:cNvPr id="4915" name="Rectangle: Rounded Corners 4914">
                      <a:extLst>
                        <a:ext uri="{FF2B5EF4-FFF2-40B4-BE49-F238E27FC236}">
                          <a16:creationId xmlns:a16="http://schemas.microsoft.com/office/drawing/2014/main" id="{757AA4C5-219A-40EB-A0CA-DC7A79714E4D}"/>
                        </a:ext>
                      </a:extLst>
                    </xdr:cNvPr>
                    <xdr:cNvSpPr/>
                  </xdr:nvSpPr>
                  <xdr:spPr>
                    <a:xfrm>
                      <a:off x="11024000574" y="873117"/>
                      <a:ext cx="83951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368E362-2257-4F3E-89FA-69FCE334C8A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3227-100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16" name="Rectangle: Rounded Corners 4915">
                      <a:extLst>
                        <a:ext uri="{FF2B5EF4-FFF2-40B4-BE49-F238E27FC236}">
                          <a16:creationId xmlns:a16="http://schemas.microsoft.com/office/drawing/2014/main" id="{08E8E85B-59B8-47A0-9B20-B09A120DA3F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910" name="Group 4909">
                    <a:extLst>
                      <a:ext uri="{FF2B5EF4-FFF2-40B4-BE49-F238E27FC236}">
                        <a16:creationId xmlns:a16="http://schemas.microsoft.com/office/drawing/2014/main" id="{D5B224CC-AD8B-487F-85DE-E03B658CE04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5">
                  <xdr:nvSpPr>
                    <xdr:cNvPr id="4911" name="Rectangle: Rounded Corners 4910">
                      <a:extLst>
                        <a:ext uri="{FF2B5EF4-FFF2-40B4-BE49-F238E27FC236}">
                          <a16:creationId xmlns:a16="http://schemas.microsoft.com/office/drawing/2014/main" id="{60F8CB68-4564-4916-AD78-12AE3944CE3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C3563D-2303-47FF-B4FB-1002D45E2F6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5">
                  <xdr:nvSpPr>
                    <xdr:cNvPr id="4912" name="Rectangle: Rounded Corners 4911">
                      <a:extLst>
                        <a:ext uri="{FF2B5EF4-FFF2-40B4-BE49-F238E27FC236}">
                          <a16:creationId xmlns:a16="http://schemas.microsoft.com/office/drawing/2014/main" id="{B6D40FA7-9AED-4F81-BE41-3112BCB6661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A8957B6-FD1F-4C59-AB16-08D6B906A8A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13" name="Rectangle: Rounded Corners 4912">
                      <a:extLst>
                        <a:ext uri="{FF2B5EF4-FFF2-40B4-BE49-F238E27FC236}">
                          <a16:creationId xmlns:a16="http://schemas.microsoft.com/office/drawing/2014/main" id="{6DC09DB7-2471-4CA0-A6A7-0CEB727DC2F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905" name="Rectangle: Rounded Corners 4904">
                  <a:extLst>
                    <a:ext uri="{FF2B5EF4-FFF2-40B4-BE49-F238E27FC236}">
                      <a16:creationId xmlns:a16="http://schemas.microsoft.com/office/drawing/2014/main" id="{6A4E1DBE-736E-4E9D-A123-0C134BECBCD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901" name="Straight Connector 4900">
                <a:extLst>
                  <a:ext uri="{FF2B5EF4-FFF2-40B4-BE49-F238E27FC236}">
                    <a16:creationId xmlns:a16="http://schemas.microsoft.com/office/drawing/2014/main" id="{8255CEFF-179D-41BE-8778-A7C28F132E6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02" name="Straight Connector 4901">
                <a:extLst>
                  <a:ext uri="{FF2B5EF4-FFF2-40B4-BE49-F238E27FC236}">
                    <a16:creationId xmlns:a16="http://schemas.microsoft.com/office/drawing/2014/main" id="{67A3530B-FAF6-47E5-A440-9FBC52BE256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03" name="Straight Connector 4902">
                <a:extLst>
                  <a:ext uri="{FF2B5EF4-FFF2-40B4-BE49-F238E27FC236}">
                    <a16:creationId xmlns:a16="http://schemas.microsoft.com/office/drawing/2014/main" id="{D442DC6E-0F63-48E8-B4C9-A1525A63D87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899" name="Rectangle: Rounded Corners 4898">
              <a:extLst>
                <a:ext uri="{FF2B5EF4-FFF2-40B4-BE49-F238E27FC236}">
                  <a16:creationId xmlns:a16="http://schemas.microsoft.com/office/drawing/2014/main" id="{915E74B7-EF89-4798-91E9-DB16D91A396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897" name="Rectangle: Rounded Corners 4896">
            <a:extLst>
              <a:ext uri="{FF2B5EF4-FFF2-40B4-BE49-F238E27FC236}">
                <a16:creationId xmlns:a16="http://schemas.microsoft.com/office/drawing/2014/main" id="{82C1D31E-75EC-4AAF-9EA4-BF8026D0D95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177</xdr:row>
      <xdr:rowOff>79367</xdr:rowOff>
    </xdr:from>
    <xdr:to>
      <xdr:col>0</xdr:col>
      <xdr:colOff>8041143</xdr:colOff>
      <xdr:row>177</xdr:row>
      <xdr:rowOff>527410</xdr:rowOff>
    </xdr:to>
    <xdr:grpSp>
      <xdr:nvGrpSpPr>
        <xdr:cNvPr id="4921" name="Group 4920">
          <a:extLst>
            <a:ext uri="{FF2B5EF4-FFF2-40B4-BE49-F238E27FC236}">
              <a16:creationId xmlns:a16="http://schemas.microsoft.com/office/drawing/2014/main" id="{9F7739E8-6D0C-4BB1-B7E8-ED97CD487426}"/>
            </a:ext>
          </a:extLst>
        </xdr:cNvPr>
        <xdr:cNvGrpSpPr/>
      </xdr:nvGrpSpPr>
      <xdr:grpSpPr>
        <a:xfrm>
          <a:off x="10947690057" y="949835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922" name="Group 4921">
            <a:extLst>
              <a:ext uri="{FF2B5EF4-FFF2-40B4-BE49-F238E27FC236}">
                <a16:creationId xmlns:a16="http://schemas.microsoft.com/office/drawing/2014/main" id="{E4B675BE-1472-4E7E-B2A5-11FD50E6C68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924" name="Group 4923">
              <a:extLst>
                <a:ext uri="{FF2B5EF4-FFF2-40B4-BE49-F238E27FC236}">
                  <a16:creationId xmlns:a16="http://schemas.microsoft.com/office/drawing/2014/main" id="{21F373B4-911C-42F7-AC37-08589BE8A6D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926" name="Group 4925">
                <a:extLst>
                  <a:ext uri="{FF2B5EF4-FFF2-40B4-BE49-F238E27FC236}">
                    <a16:creationId xmlns:a16="http://schemas.microsoft.com/office/drawing/2014/main" id="{A54D05C5-F47E-4F46-BC5D-D4E5B2D86E6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930" name="Group 4929">
                  <a:extLst>
                    <a:ext uri="{FF2B5EF4-FFF2-40B4-BE49-F238E27FC236}">
                      <a16:creationId xmlns:a16="http://schemas.microsoft.com/office/drawing/2014/main" id="{0A1F55D8-B11E-406D-BC76-F935E731390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932" name="Rectangle: Rounded Corners 4931">
                    <a:extLst>
                      <a:ext uri="{FF2B5EF4-FFF2-40B4-BE49-F238E27FC236}">
                        <a16:creationId xmlns:a16="http://schemas.microsoft.com/office/drawing/2014/main" id="{0A1B909E-9623-4586-8301-D0DB8565876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933" name="Group 4932">
                    <a:extLst>
                      <a:ext uri="{FF2B5EF4-FFF2-40B4-BE49-F238E27FC236}">
                        <a16:creationId xmlns:a16="http://schemas.microsoft.com/office/drawing/2014/main" id="{9DF7391F-6F26-486B-A922-4AE4A2DF1378}"/>
                      </a:ext>
                    </a:extLst>
                  </xdr:cNvPr>
                  <xdr:cNvGrpSpPr/>
                </xdr:nvGrpSpPr>
                <xdr:grpSpPr>
                  <a:xfrm>
                    <a:off x="11022749897" y="809933"/>
                    <a:ext cx="1747815" cy="352109"/>
                    <a:chOff x="11022749897" y="787708"/>
                    <a:chExt cx="1747815" cy="352109"/>
                  </a:xfrm>
                </xdr:grpSpPr>
                <xdr:sp macro="" textlink="Data!F166">
                  <xdr:nvSpPr>
                    <xdr:cNvPr id="4943" name="Rectangle: Rounded Corners 4942">
                      <a:extLst>
                        <a:ext uri="{FF2B5EF4-FFF2-40B4-BE49-F238E27FC236}">
                          <a16:creationId xmlns:a16="http://schemas.microsoft.com/office/drawing/2014/main" id="{69C8C2A4-58D5-4E7A-A204-934FCC897300}"/>
                        </a:ext>
                      </a:extLst>
                    </xdr:cNvPr>
                    <xdr:cNvSpPr/>
                  </xdr:nvSpPr>
                  <xdr:spPr>
                    <a:xfrm>
                      <a:off x="1102274989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3CC7809-DA9C-416A-BE94-2D81F61B3620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44" name="Rectangle: Rounded Corners 4943">
                      <a:extLst>
                        <a:ext uri="{FF2B5EF4-FFF2-40B4-BE49-F238E27FC236}">
                          <a16:creationId xmlns:a16="http://schemas.microsoft.com/office/drawing/2014/main" id="{66415D74-6060-4558-B05D-D4AAFF0E7F1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6">
                  <xdr:nvSpPr>
                    <xdr:cNvPr id="4945" name="Rectangle: Rounded Corners 4944">
                      <a:extLst>
                        <a:ext uri="{FF2B5EF4-FFF2-40B4-BE49-F238E27FC236}">
                          <a16:creationId xmlns:a16="http://schemas.microsoft.com/office/drawing/2014/main" id="{B14CC948-49F6-4D8C-A622-A14E0E048EF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DCF3DC9-8BF5-40DF-AEA4-687CF2797CE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368-911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46" name="Rectangle: Rounded Corners 4945">
                      <a:extLst>
                        <a:ext uri="{FF2B5EF4-FFF2-40B4-BE49-F238E27FC236}">
                          <a16:creationId xmlns:a16="http://schemas.microsoft.com/office/drawing/2014/main" id="{FA0F421E-4211-4B7E-ABE0-BB1B4FB0570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6">
                <xdr:nvSpPr>
                  <xdr:cNvPr id="4934" name="Rectangle: Rounded Corners 4933">
                    <a:extLst>
                      <a:ext uri="{FF2B5EF4-FFF2-40B4-BE49-F238E27FC236}">
                        <a16:creationId xmlns:a16="http://schemas.microsoft.com/office/drawing/2014/main" id="{168476FB-F834-4745-8641-D00BC593283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E478410-875C-463D-BE94-5C932F76075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میکرومتر سه فک ورنیه ساده 6-12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935" name="Group 4934">
                    <a:extLst>
                      <a:ext uri="{FF2B5EF4-FFF2-40B4-BE49-F238E27FC236}">
                        <a16:creationId xmlns:a16="http://schemas.microsoft.com/office/drawing/2014/main" id="{267A87FF-1A81-40D2-8CB0-4EE962F1AFB3}"/>
                      </a:ext>
                    </a:extLst>
                  </xdr:cNvPr>
                  <xdr:cNvGrpSpPr/>
                </xdr:nvGrpSpPr>
                <xdr:grpSpPr>
                  <a:xfrm>
                    <a:off x="11020850795" y="820093"/>
                    <a:ext cx="1833897" cy="341949"/>
                    <a:chOff x="11023022495" y="797868"/>
                    <a:chExt cx="1833897" cy="341949"/>
                  </a:xfrm>
                </xdr:grpSpPr>
                <xdr:sp macro="" textlink="Data!J166">
                  <xdr:nvSpPr>
                    <xdr:cNvPr id="4940" name="Rectangle: Rounded Corners 4939">
                      <a:extLst>
                        <a:ext uri="{FF2B5EF4-FFF2-40B4-BE49-F238E27FC236}">
                          <a16:creationId xmlns:a16="http://schemas.microsoft.com/office/drawing/2014/main" id="{CED10146-7E6A-4575-B0C0-7E7A7BC42683}"/>
                        </a:ext>
                      </a:extLst>
                    </xdr:cNvPr>
                    <xdr:cNvSpPr/>
                  </xdr:nvSpPr>
                  <xdr:spPr>
                    <a:xfrm>
                      <a:off x="11023022495" y="873117"/>
                      <a:ext cx="95926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9BC5ED-D71F-4BA6-840E-91F6C09804C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6">
                  <xdr:nvSpPr>
                    <xdr:cNvPr id="4941" name="Rectangle: Rounded Corners 4940">
                      <a:extLst>
                        <a:ext uri="{FF2B5EF4-FFF2-40B4-BE49-F238E27FC236}">
                          <a16:creationId xmlns:a16="http://schemas.microsoft.com/office/drawing/2014/main" id="{9D3F71AD-F50E-4810-8BB7-4CFD5BDDF8F5}"/>
                        </a:ext>
                      </a:extLst>
                    </xdr:cNvPr>
                    <xdr:cNvSpPr/>
                  </xdr:nvSpPr>
                  <xdr:spPr>
                    <a:xfrm>
                      <a:off x="11024072758" y="873117"/>
                      <a:ext cx="78363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C33522C-FEEF-4D8D-A2E8-FD55D2E262C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3227-123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42" name="Rectangle: Rounded Corners 4941">
                      <a:extLst>
                        <a:ext uri="{FF2B5EF4-FFF2-40B4-BE49-F238E27FC236}">
                          <a16:creationId xmlns:a16="http://schemas.microsoft.com/office/drawing/2014/main" id="{3F126693-983F-44CF-9EB9-DD2594C7B3B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936" name="Group 4935">
                    <a:extLst>
                      <a:ext uri="{FF2B5EF4-FFF2-40B4-BE49-F238E27FC236}">
                        <a16:creationId xmlns:a16="http://schemas.microsoft.com/office/drawing/2014/main" id="{BCCB5123-874E-44D6-8A75-B07BC11EB8B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6">
                  <xdr:nvSpPr>
                    <xdr:cNvPr id="4937" name="Rectangle: Rounded Corners 4936">
                      <a:extLst>
                        <a:ext uri="{FF2B5EF4-FFF2-40B4-BE49-F238E27FC236}">
                          <a16:creationId xmlns:a16="http://schemas.microsoft.com/office/drawing/2014/main" id="{10D871FB-6FB5-47A0-8AEA-DC011E12663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920D3BE-4DC7-4080-A89F-58D2BFEF0C35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6">
                  <xdr:nvSpPr>
                    <xdr:cNvPr id="4938" name="Rectangle: Rounded Corners 4937">
                      <a:extLst>
                        <a:ext uri="{FF2B5EF4-FFF2-40B4-BE49-F238E27FC236}">
                          <a16:creationId xmlns:a16="http://schemas.microsoft.com/office/drawing/2014/main" id="{3DDB0294-68A3-46B2-8DCE-1EF6823FDD2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0F41CE9-5C14-4EC2-A4EF-40BEFA6DAB6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39" name="Rectangle: Rounded Corners 4938">
                      <a:extLst>
                        <a:ext uri="{FF2B5EF4-FFF2-40B4-BE49-F238E27FC236}">
                          <a16:creationId xmlns:a16="http://schemas.microsoft.com/office/drawing/2014/main" id="{C521AD23-42FE-4110-BE4E-ABF839AD6BE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931" name="Rectangle: Rounded Corners 4930">
                  <a:extLst>
                    <a:ext uri="{FF2B5EF4-FFF2-40B4-BE49-F238E27FC236}">
                      <a16:creationId xmlns:a16="http://schemas.microsoft.com/office/drawing/2014/main" id="{6D631015-6C12-4E59-98EC-6CF3E38976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927" name="Straight Connector 4926">
                <a:extLst>
                  <a:ext uri="{FF2B5EF4-FFF2-40B4-BE49-F238E27FC236}">
                    <a16:creationId xmlns:a16="http://schemas.microsoft.com/office/drawing/2014/main" id="{167BBCDD-7561-48D5-8881-D28D67F1B2D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28" name="Straight Connector 4927">
                <a:extLst>
                  <a:ext uri="{FF2B5EF4-FFF2-40B4-BE49-F238E27FC236}">
                    <a16:creationId xmlns:a16="http://schemas.microsoft.com/office/drawing/2014/main" id="{DF37B8AD-15B7-436B-9062-4DE7DE1B01E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29" name="Straight Connector 4928">
                <a:extLst>
                  <a:ext uri="{FF2B5EF4-FFF2-40B4-BE49-F238E27FC236}">
                    <a16:creationId xmlns:a16="http://schemas.microsoft.com/office/drawing/2014/main" id="{7FAD4234-92D2-4D14-A09D-8F97C8441DF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925" name="Rectangle: Rounded Corners 4924">
              <a:extLst>
                <a:ext uri="{FF2B5EF4-FFF2-40B4-BE49-F238E27FC236}">
                  <a16:creationId xmlns:a16="http://schemas.microsoft.com/office/drawing/2014/main" id="{4B0D044A-34B6-48B4-A61E-AA63F2F74FD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923" name="Rectangle: Rounded Corners 4922">
            <a:extLst>
              <a:ext uri="{FF2B5EF4-FFF2-40B4-BE49-F238E27FC236}">
                <a16:creationId xmlns:a16="http://schemas.microsoft.com/office/drawing/2014/main" id="{B4FF4596-8BF4-45B7-86A2-927DFC2361F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178</xdr:row>
      <xdr:rowOff>79367</xdr:rowOff>
    </xdr:from>
    <xdr:to>
      <xdr:col>0</xdr:col>
      <xdr:colOff>8041143</xdr:colOff>
      <xdr:row>178</xdr:row>
      <xdr:rowOff>527410</xdr:rowOff>
    </xdr:to>
    <xdr:grpSp>
      <xdr:nvGrpSpPr>
        <xdr:cNvPr id="4947" name="Group 4946">
          <a:extLst>
            <a:ext uri="{FF2B5EF4-FFF2-40B4-BE49-F238E27FC236}">
              <a16:creationId xmlns:a16="http://schemas.microsoft.com/office/drawing/2014/main" id="{1DD3D390-E088-4833-B31D-A01DC99856BB}"/>
            </a:ext>
          </a:extLst>
        </xdr:cNvPr>
        <xdr:cNvGrpSpPr/>
      </xdr:nvGrpSpPr>
      <xdr:grpSpPr>
        <a:xfrm>
          <a:off x="10947690057" y="955227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948" name="Group 4947">
            <a:extLst>
              <a:ext uri="{FF2B5EF4-FFF2-40B4-BE49-F238E27FC236}">
                <a16:creationId xmlns:a16="http://schemas.microsoft.com/office/drawing/2014/main" id="{0F3E7E81-2A40-4DF0-84AA-46B9AED30AF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950" name="Group 4949">
              <a:extLst>
                <a:ext uri="{FF2B5EF4-FFF2-40B4-BE49-F238E27FC236}">
                  <a16:creationId xmlns:a16="http://schemas.microsoft.com/office/drawing/2014/main" id="{F56D02AB-0A8D-4D81-8602-7F961A9B20A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952" name="Group 4951">
                <a:extLst>
                  <a:ext uri="{FF2B5EF4-FFF2-40B4-BE49-F238E27FC236}">
                    <a16:creationId xmlns:a16="http://schemas.microsoft.com/office/drawing/2014/main" id="{FB4BE8F8-2A59-4660-88DE-2822CEE9F7B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956" name="Group 4955">
                  <a:extLst>
                    <a:ext uri="{FF2B5EF4-FFF2-40B4-BE49-F238E27FC236}">
                      <a16:creationId xmlns:a16="http://schemas.microsoft.com/office/drawing/2014/main" id="{9E89D961-4F9D-4DDC-B2A6-4A8E1C77D49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958" name="Rectangle: Rounded Corners 4957">
                    <a:extLst>
                      <a:ext uri="{FF2B5EF4-FFF2-40B4-BE49-F238E27FC236}">
                        <a16:creationId xmlns:a16="http://schemas.microsoft.com/office/drawing/2014/main" id="{800AB782-6148-40F8-AEC0-AF298DF1BE0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959" name="Group 4958">
                    <a:extLst>
                      <a:ext uri="{FF2B5EF4-FFF2-40B4-BE49-F238E27FC236}">
                        <a16:creationId xmlns:a16="http://schemas.microsoft.com/office/drawing/2014/main" id="{16482D6E-034E-4649-89D5-0C1DAA22C038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67">
                  <xdr:nvSpPr>
                    <xdr:cNvPr id="4969" name="Rectangle: Rounded Corners 4968">
                      <a:extLst>
                        <a:ext uri="{FF2B5EF4-FFF2-40B4-BE49-F238E27FC236}">
                          <a16:creationId xmlns:a16="http://schemas.microsoft.com/office/drawing/2014/main" id="{1FD23921-1144-4D2D-9097-E5AC5B5FC160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A806E8D-835C-4011-B28F-9A403C3EB18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87,140,000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70" name="Rectangle: Rounded Corners 4969">
                      <a:extLst>
                        <a:ext uri="{FF2B5EF4-FFF2-40B4-BE49-F238E27FC236}">
                          <a16:creationId xmlns:a16="http://schemas.microsoft.com/office/drawing/2014/main" id="{B304DA1A-7741-40BF-979B-96B1CF884B1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7">
                  <xdr:nvSpPr>
                    <xdr:cNvPr id="4971" name="Rectangle: Rounded Corners 4970">
                      <a:extLst>
                        <a:ext uri="{FF2B5EF4-FFF2-40B4-BE49-F238E27FC236}">
                          <a16:creationId xmlns:a16="http://schemas.microsoft.com/office/drawing/2014/main" id="{BF0349F9-86AC-4037-A5FE-100601040CE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23C711-A3C3-4321-9A74-E3DFC02489F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368-912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72" name="Rectangle: Rounded Corners 4971">
                      <a:extLst>
                        <a:ext uri="{FF2B5EF4-FFF2-40B4-BE49-F238E27FC236}">
                          <a16:creationId xmlns:a16="http://schemas.microsoft.com/office/drawing/2014/main" id="{2B87670F-7BF8-465C-AAE4-56A6FB5D4F4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7">
                <xdr:nvSpPr>
                  <xdr:cNvPr id="4960" name="Rectangle: Rounded Corners 4959">
                    <a:extLst>
                      <a:ext uri="{FF2B5EF4-FFF2-40B4-BE49-F238E27FC236}">
                        <a16:creationId xmlns:a16="http://schemas.microsoft.com/office/drawing/2014/main" id="{86836547-A4A6-4016-968F-F8113629E79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86BEECF-3D17-4AEB-BC97-DBE1ABFC180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میکرومتر سه فک ورنیه ساده 12-20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961" name="Group 4960">
                    <a:extLst>
                      <a:ext uri="{FF2B5EF4-FFF2-40B4-BE49-F238E27FC236}">
                        <a16:creationId xmlns:a16="http://schemas.microsoft.com/office/drawing/2014/main" id="{2521BCB7-79C2-4504-BDFA-3921CDFBB38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5246" cy="341949"/>
                    <a:chOff x="11023087448" y="797868"/>
                    <a:chExt cx="1785246" cy="341949"/>
                  </a:xfrm>
                </xdr:grpSpPr>
                <xdr:sp macro="" textlink="Data!J167">
                  <xdr:nvSpPr>
                    <xdr:cNvPr id="4966" name="Rectangle: Rounded Corners 4965">
                      <a:extLst>
                        <a:ext uri="{FF2B5EF4-FFF2-40B4-BE49-F238E27FC236}">
                          <a16:creationId xmlns:a16="http://schemas.microsoft.com/office/drawing/2014/main" id="{C03FCF04-0706-4C6B-8898-CA7F639F042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D53568-BF16-4218-94CD-D07D9AEBE01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7">
                  <xdr:nvSpPr>
                    <xdr:cNvPr id="4967" name="Rectangle: Rounded Corners 4966">
                      <a:extLst>
                        <a:ext uri="{FF2B5EF4-FFF2-40B4-BE49-F238E27FC236}">
                          <a16:creationId xmlns:a16="http://schemas.microsoft.com/office/drawing/2014/main" id="{EDB9013C-C738-41BD-8181-217F34C79EE0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999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102B0D-F1C3-4FA4-BFD2-C968D5807E1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3227-202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68" name="Rectangle: Rounded Corners 4967">
                      <a:extLst>
                        <a:ext uri="{FF2B5EF4-FFF2-40B4-BE49-F238E27FC236}">
                          <a16:creationId xmlns:a16="http://schemas.microsoft.com/office/drawing/2014/main" id="{F2824A0B-8F6A-4BAE-84E6-95717242312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962" name="Group 4961">
                    <a:extLst>
                      <a:ext uri="{FF2B5EF4-FFF2-40B4-BE49-F238E27FC236}">
                        <a16:creationId xmlns:a16="http://schemas.microsoft.com/office/drawing/2014/main" id="{806BF41C-86CD-4360-8B96-78CBE31E3E7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7">
                  <xdr:nvSpPr>
                    <xdr:cNvPr id="4963" name="Rectangle: Rounded Corners 4962">
                      <a:extLst>
                        <a:ext uri="{FF2B5EF4-FFF2-40B4-BE49-F238E27FC236}">
                          <a16:creationId xmlns:a16="http://schemas.microsoft.com/office/drawing/2014/main" id="{830FCE5B-AED8-49A2-9AC5-632F9975A64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DED2367-F8FA-43AA-B28E-F68F4AF1E4A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7">
                  <xdr:nvSpPr>
                    <xdr:cNvPr id="4964" name="Rectangle: Rounded Corners 4963">
                      <a:extLst>
                        <a:ext uri="{FF2B5EF4-FFF2-40B4-BE49-F238E27FC236}">
                          <a16:creationId xmlns:a16="http://schemas.microsoft.com/office/drawing/2014/main" id="{72AD8DFD-AF32-4A68-B284-445F929B071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E4DEBDA-79C1-4DED-A21E-7336EB7ADD6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65" name="Rectangle: Rounded Corners 4964">
                      <a:extLst>
                        <a:ext uri="{FF2B5EF4-FFF2-40B4-BE49-F238E27FC236}">
                          <a16:creationId xmlns:a16="http://schemas.microsoft.com/office/drawing/2014/main" id="{0A1827C0-C8F6-476E-92D2-81E87A10844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957" name="Rectangle: Rounded Corners 4956">
                  <a:extLst>
                    <a:ext uri="{FF2B5EF4-FFF2-40B4-BE49-F238E27FC236}">
                      <a16:creationId xmlns:a16="http://schemas.microsoft.com/office/drawing/2014/main" id="{1081E87F-1772-4279-9D91-9F070B02CBA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953" name="Straight Connector 4952">
                <a:extLst>
                  <a:ext uri="{FF2B5EF4-FFF2-40B4-BE49-F238E27FC236}">
                    <a16:creationId xmlns:a16="http://schemas.microsoft.com/office/drawing/2014/main" id="{D08AF953-8F44-4D9A-AF5C-5E3BD6D67EF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54" name="Straight Connector 4953">
                <a:extLst>
                  <a:ext uri="{FF2B5EF4-FFF2-40B4-BE49-F238E27FC236}">
                    <a16:creationId xmlns:a16="http://schemas.microsoft.com/office/drawing/2014/main" id="{D4412483-9BFD-40BF-A61F-8B067F9496F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55" name="Straight Connector 4954">
                <a:extLst>
                  <a:ext uri="{FF2B5EF4-FFF2-40B4-BE49-F238E27FC236}">
                    <a16:creationId xmlns:a16="http://schemas.microsoft.com/office/drawing/2014/main" id="{D57AB5B6-2EC4-477C-9E27-26CD53BF757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951" name="Rectangle: Rounded Corners 4950">
              <a:extLst>
                <a:ext uri="{FF2B5EF4-FFF2-40B4-BE49-F238E27FC236}">
                  <a16:creationId xmlns:a16="http://schemas.microsoft.com/office/drawing/2014/main" id="{FE512BB6-419B-42E2-8AD9-B27718E39B8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949" name="Rectangle: Rounded Corners 4948">
            <a:extLst>
              <a:ext uri="{FF2B5EF4-FFF2-40B4-BE49-F238E27FC236}">
                <a16:creationId xmlns:a16="http://schemas.microsoft.com/office/drawing/2014/main" id="{67612657-1C76-4E27-A3D5-512B51A52E5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179</xdr:row>
      <xdr:rowOff>79367</xdr:rowOff>
    </xdr:from>
    <xdr:to>
      <xdr:col>0</xdr:col>
      <xdr:colOff>8041143</xdr:colOff>
      <xdr:row>179</xdr:row>
      <xdr:rowOff>527410</xdr:rowOff>
    </xdr:to>
    <xdr:grpSp>
      <xdr:nvGrpSpPr>
        <xdr:cNvPr id="4973" name="Group 4972">
          <a:extLst>
            <a:ext uri="{FF2B5EF4-FFF2-40B4-BE49-F238E27FC236}">
              <a16:creationId xmlns:a16="http://schemas.microsoft.com/office/drawing/2014/main" id="{F75FB652-D23A-4BE3-B4C1-6564DF7C01C2}"/>
            </a:ext>
          </a:extLst>
        </xdr:cNvPr>
        <xdr:cNvGrpSpPr/>
      </xdr:nvGrpSpPr>
      <xdr:grpSpPr>
        <a:xfrm>
          <a:off x="10947690057" y="960620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4974" name="Group 4973">
            <a:extLst>
              <a:ext uri="{FF2B5EF4-FFF2-40B4-BE49-F238E27FC236}">
                <a16:creationId xmlns:a16="http://schemas.microsoft.com/office/drawing/2014/main" id="{6B548A0D-9C65-4152-8E98-B59176F9A35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4976" name="Group 4975">
              <a:extLst>
                <a:ext uri="{FF2B5EF4-FFF2-40B4-BE49-F238E27FC236}">
                  <a16:creationId xmlns:a16="http://schemas.microsoft.com/office/drawing/2014/main" id="{E5416442-CCAB-47C2-A548-B7AAF7E6957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978" name="Group 4977">
                <a:extLst>
                  <a:ext uri="{FF2B5EF4-FFF2-40B4-BE49-F238E27FC236}">
                    <a16:creationId xmlns:a16="http://schemas.microsoft.com/office/drawing/2014/main" id="{CEEE4E40-A7C6-49EB-B837-6F15E34180D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982" name="Group 4981">
                  <a:extLst>
                    <a:ext uri="{FF2B5EF4-FFF2-40B4-BE49-F238E27FC236}">
                      <a16:creationId xmlns:a16="http://schemas.microsoft.com/office/drawing/2014/main" id="{93F2E4BC-71DA-447D-9140-739C052503C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984" name="Rectangle: Rounded Corners 4983">
                    <a:extLst>
                      <a:ext uri="{FF2B5EF4-FFF2-40B4-BE49-F238E27FC236}">
                        <a16:creationId xmlns:a16="http://schemas.microsoft.com/office/drawing/2014/main" id="{3AADAB02-8F60-4457-971E-82D7DEC6848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985" name="Group 4984">
                    <a:extLst>
                      <a:ext uri="{FF2B5EF4-FFF2-40B4-BE49-F238E27FC236}">
                        <a16:creationId xmlns:a16="http://schemas.microsoft.com/office/drawing/2014/main" id="{E300DB03-A9ED-4B10-80B6-815CB5CA9C05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68">
                  <xdr:nvSpPr>
                    <xdr:cNvPr id="4995" name="Rectangle: Rounded Corners 4994">
                      <a:extLst>
                        <a:ext uri="{FF2B5EF4-FFF2-40B4-BE49-F238E27FC236}">
                          <a16:creationId xmlns:a16="http://schemas.microsoft.com/office/drawing/2014/main" id="{473D310F-0648-4597-8C0F-3A1FC98E39AC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ADF36D-1E8B-4901-B489-E3817D995A9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340,000,000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96" name="Rectangle: Rounded Corners 4995">
                      <a:extLst>
                        <a:ext uri="{FF2B5EF4-FFF2-40B4-BE49-F238E27FC236}">
                          <a16:creationId xmlns:a16="http://schemas.microsoft.com/office/drawing/2014/main" id="{AB80573C-6967-43FF-BD4A-301B626C15A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8">
                  <xdr:nvSpPr>
                    <xdr:cNvPr id="4997" name="Rectangle: Rounded Corners 4996">
                      <a:extLst>
                        <a:ext uri="{FF2B5EF4-FFF2-40B4-BE49-F238E27FC236}">
                          <a16:creationId xmlns:a16="http://schemas.microsoft.com/office/drawing/2014/main" id="{D1B2FDD1-E357-4E2D-87BD-F907C2B4EB3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203F450-68AB-41B4-B1DA-268A3ABF834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368-913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98" name="Rectangle: Rounded Corners 4997">
                      <a:extLst>
                        <a:ext uri="{FF2B5EF4-FFF2-40B4-BE49-F238E27FC236}">
                          <a16:creationId xmlns:a16="http://schemas.microsoft.com/office/drawing/2014/main" id="{B7504082-D9E2-4844-9381-DB0B0E324D3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8">
                <xdr:nvSpPr>
                  <xdr:cNvPr id="4986" name="Rectangle: Rounded Corners 4985">
                    <a:extLst>
                      <a:ext uri="{FF2B5EF4-FFF2-40B4-BE49-F238E27FC236}">
                        <a16:creationId xmlns:a16="http://schemas.microsoft.com/office/drawing/2014/main" id="{B09E7487-FA99-46E8-A677-58499997791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B351185-E5F2-4133-96B9-D52471BB536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میکرومتر سه فک ورنیه ساده 20-50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987" name="Group 4986">
                    <a:extLst>
                      <a:ext uri="{FF2B5EF4-FFF2-40B4-BE49-F238E27FC236}">
                        <a16:creationId xmlns:a16="http://schemas.microsoft.com/office/drawing/2014/main" id="{2971750D-4EDF-43F3-8802-D381BE0FF6A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3" cy="341949"/>
                    <a:chOff x="11023087448" y="797868"/>
                    <a:chExt cx="1744493" cy="341949"/>
                  </a:xfrm>
                </xdr:grpSpPr>
                <xdr:sp macro="" textlink="Data!J168">
                  <xdr:nvSpPr>
                    <xdr:cNvPr id="4992" name="Rectangle: Rounded Corners 4991">
                      <a:extLst>
                        <a:ext uri="{FF2B5EF4-FFF2-40B4-BE49-F238E27FC236}">
                          <a16:creationId xmlns:a16="http://schemas.microsoft.com/office/drawing/2014/main" id="{684A3AFC-C290-437E-8945-FB1A785340A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151A9A-3D11-41F1-8380-ED2892B15F3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8">
                  <xdr:nvSpPr>
                    <xdr:cNvPr id="4993" name="Rectangle: Rounded Corners 4992">
                      <a:extLst>
                        <a:ext uri="{FF2B5EF4-FFF2-40B4-BE49-F238E27FC236}">
                          <a16:creationId xmlns:a16="http://schemas.microsoft.com/office/drawing/2014/main" id="{B8827E08-26A7-4859-98D5-8CF8C23AAB14}"/>
                        </a:ext>
                      </a:extLst>
                    </xdr:cNvPr>
                    <xdr:cNvSpPr/>
                  </xdr:nvSpPr>
                  <xdr:spPr>
                    <a:xfrm>
                      <a:off x="11024008726" y="873117"/>
                      <a:ext cx="82321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ECF3A8-D4DD-4800-AEE0-71F811C0525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3227-504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94" name="Rectangle: Rounded Corners 4993">
                      <a:extLst>
                        <a:ext uri="{FF2B5EF4-FFF2-40B4-BE49-F238E27FC236}">
                          <a16:creationId xmlns:a16="http://schemas.microsoft.com/office/drawing/2014/main" id="{6E58F921-CEE0-49A3-AB85-DF123BCAE8C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4988" name="Group 4987">
                    <a:extLst>
                      <a:ext uri="{FF2B5EF4-FFF2-40B4-BE49-F238E27FC236}">
                        <a16:creationId xmlns:a16="http://schemas.microsoft.com/office/drawing/2014/main" id="{670A8055-8125-4D28-BDA5-F7DE3CA03F5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8">
                  <xdr:nvSpPr>
                    <xdr:cNvPr id="4989" name="Rectangle: Rounded Corners 4988">
                      <a:extLst>
                        <a:ext uri="{FF2B5EF4-FFF2-40B4-BE49-F238E27FC236}">
                          <a16:creationId xmlns:a16="http://schemas.microsoft.com/office/drawing/2014/main" id="{02F14273-5646-4C32-905B-D393837DC44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0FC4EEB-EBCC-44E6-8549-A80CE2A132FE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8">
                  <xdr:nvSpPr>
                    <xdr:cNvPr id="4990" name="Rectangle: Rounded Corners 4989">
                      <a:extLst>
                        <a:ext uri="{FF2B5EF4-FFF2-40B4-BE49-F238E27FC236}">
                          <a16:creationId xmlns:a16="http://schemas.microsoft.com/office/drawing/2014/main" id="{ED690092-B09C-4E78-93DD-ACA11E99631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6CCBAD5-806E-4AD2-83E2-F725DCDBE5C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4991" name="Rectangle: Rounded Corners 4990">
                      <a:extLst>
                        <a:ext uri="{FF2B5EF4-FFF2-40B4-BE49-F238E27FC236}">
                          <a16:creationId xmlns:a16="http://schemas.microsoft.com/office/drawing/2014/main" id="{737F0F87-AC48-4311-BAF9-16709516FF1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983" name="Rectangle: Rounded Corners 4982">
                  <a:extLst>
                    <a:ext uri="{FF2B5EF4-FFF2-40B4-BE49-F238E27FC236}">
                      <a16:creationId xmlns:a16="http://schemas.microsoft.com/office/drawing/2014/main" id="{5CB1716C-0772-47A0-B572-F4CDB5B8B82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979" name="Straight Connector 4978">
                <a:extLst>
                  <a:ext uri="{FF2B5EF4-FFF2-40B4-BE49-F238E27FC236}">
                    <a16:creationId xmlns:a16="http://schemas.microsoft.com/office/drawing/2014/main" id="{38565E97-B076-444E-BDF5-C80BA51AA37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80" name="Straight Connector 4979">
                <a:extLst>
                  <a:ext uri="{FF2B5EF4-FFF2-40B4-BE49-F238E27FC236}">
                    <a16:creationId xmlns:a16="http://schemas.microsoft.com/office/drawing/2014/main" id="{634EAB0A-4ADA-4B07-8142-3D2C2E15ACB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81" name="Straight Connector 4980">
                <a:extLst>
                  <a:ext uri="{FF2B5EF4-FFF2-40B4-BE49-F238E27FC236}">
                    <a16:creationId xmlns:a16="http://schemas.microsoft.com/office/drawing/2014/main" id="{8405E432-B067-4351-B171-D4353322338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977" name="Rectangle: Rounded Corners 4976">
              <a:extLst>
                <a:ext uri="{FF2B5EF4-FFF2-40B4-BE49-F238E27FC236}">
                  <a16:creationId xmlns:a16="http://schemas.microsoft.com/office/drawing/2014/main" id="{6FEC304D-78D1-4887-A676-2A5E735A67D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4975" name="Rectangle: Rounded Corners 4974">
            <a:extLst>
              <a:ext uri="{FF2B5EF4-FFF2-40B4-BE49-F238E27FC236}">
                <a16:creationId xmlns:a16="http://schemas.microsoft.com/office/drawing/2014/main" id="{3194F28B-61F8-4A6C-AC08-26E12AA7A55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180</xdr:row>
      <xdr:rowOff>79367</xdr:rowOff>
    </xdr:from>
    <xdr:to>
      <xdr:col>0</xdr:col>
      <xdr:colOff>8041143</xdr:colOff>
      <xdr:row>180</xdr:row>
      <xdr:rowOff>527410</xdr:rowOff>
    </xdr:to>
    <xdr:grpSp>
      <xdr:nvGrpSpPr>
        <xdr:cNvPr id="4999" name="Group 4998">
          <a:extLst>
            <a:ext uri="{FF2B5EF4-FFF2-40B4-BE49-F238E27FC236}">
              <a16:creationId xmlns:a16="http://schemas.microsoft.com/office/drawing/2014/main" id="{90317BAF-F8B0-4EB6-8328-BEA6CE1E3994}"/>
            </a:ext>
          </a:extLst>
        </xdr:cNvPr>
        <xdr:cNvGrpSpPr/>
      </xdr:nvGrpSpPr>
      <xdr:grpSpPr>
        <a:xfrm>
          <a:off x="10947690057" y="966013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000" name="Group 4999">
            <a:extLst>
              <a:ext uri="{FF2B5EF4-FFF2-40B4-BE49-F238E27FC236}">
                <a16:creationId xmlns:a16="http://schemas.microsoft.com/office/drawing/2014/main" id="{2A6E9D41-7F1B-4604-AE96-A8CC015E4AD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002" name="Group 5001">
              <a:extLst>
                <a:ext uri="{FF2B5EF4-FFF2-40B4-BE49-F238E27FC236}">
                  <a16:creationId xmlns:a16="http://schemas.microsoft.com/office/drawing/2014/main" id="{46781D69-B962-4676-954E-6675FFBC309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004" name="Group 5003">
                <a:extLst>
                  <a:ext uri="{FF2B5EF4-FFF2-40B4-BE49-F238E27FC236}">
                    <a16:creationId xmlns:a16="http://schemas.microsoft.com/office/drawing/2014/main" id="{5CA05F49-959C-40CE-962C-D90CF4F32DA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008" name="Group 5007">
                  <a:extLst>
                    <a:ext uri="{FF2B5EF4-FFF2-40B4-BE49-F238E27FC236}">
                      <a16:creationId xmlns:a16="http://schemas.microsoft.com/office/drawing/2014/main" id="{3A87A180-DFAC-443A-814A-7CA40329E4C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010" name="Rectangle: Rounded Corners 5009">
                    <a:extLst>
                      <a:ext uri="{FF2B5EF4-FFF2-40B4-BE49-F238E27FC236}">
                        <a16:creationId xmlns:a16="http://schemas.microsoft.com/office/drawing/2014/main" id="{A160C133-8162-4266-99D4-8B587D91C04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011" name="Group 5010">
                    <a:extLst>
                      <a:ext uri="{FF2B5EF4-FFF2-40B4-BE49-F238E27FC236}">
                        <a16:creationId xmlns:a16="http://schemas.microsoft.com/office/drawing/2014/main" id="{90D311CF-D5B3-470A-BB5F-A3E9B0935B8E}"/>
                      </a:ext>
                    </a:extLst>
                  </xdr:cNvPr>
                  <xdr:cNvGrpSpPr/>
                </xdr:nvGrpSpPr>
                <xdr:grpSpPr>
                  <a:xfrm>
                    <a:off x="11022733599" y="809933"/>
                    <a:ext cx="1764113" cy="352109"/>
                    <a:chOff x="11022733599" y="787708"/>
                    <a:chExt cx="1764113" cy="352109"/>
                  </a:xfrm>
                </xdr:grpSpPr>
                <xdr:sp macro="" textlink="Data!F169">
                  <xdr:nvSpPr>
                    <xdr:cNvPr id="5021" name="Rectangle: Rounded Corners 5020">
                      <a:extLst>
                        <a:ext uri="{FF2B5EF4-FFF2-40B4-BE49-F238E27FC236}">
                          <a16:creationId xmlns:a16="http://schemas.microsoft.com/office/drawing/2014/main" id="{3E43B02C-0553-46EC-B6C1-FC19B075FC60}"/>
                        </a:ext>
                      </a:extLst>
                    </xdr:cNvPr>
                    <xdr:cNvSpPr/>
                  </xdr:nvSpPr>
                  <xdr:spPr>
                    <a:xfrm>
                      <a:off x="11022733599" y="873117"/>
                      <a:ext cx="10432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36246D-5CDC-4AA4-9311-3ED3DB8FAA48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449,380,000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22" name="Rectangle: Rounded Corners 5021">
                      <a:extLst>
                        <a:ext uri="{FF2B5EF4-FFF2-40B4-BE49-F238E27FC236}">
                          <a16:creationId xmlns:a16="http://schemas.microsoft.com/office/drawing/2014/main" id="{40A0C055-919F-4B05-A83B-B025829A0B9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69">
                  <xdr:nvSpPr>
                    <xdr:cNvPr id="5023" name="Rectangle: Rounded Corners 5022">
                      <a:extLst>
                        <a:ext uri="{FF2B5EF4-FFF2-40B4-BE49-F238E27FC236}">
                          <a16:creationId xmlns:a16="http://schemas.microsoft.com/office/drawing/2014/main" id="{5A28AD9B-4C16-494B-B55B-0626FDD1FBB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7793EA-2B9E-4C56-99EF-92DEB13DA2E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368-914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24" name="Rectangle: Rounded Corners 5023">
                      <a:extLst>
                        <a:ext uri="{FF2B5EF4-FFF2-40B4-BE49-F238E27FC236}">
                          <a16:creationId xmlns:a16="http://schemas.microsoft.com/office/drawing/2014/main" id="{2278BDD1-2F54-42F5-AC4D-B90700C1F27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69">
                <xdr:nvSpPr>
                  <xdr:cNvPr id="5012" name="Rectangle: Rounded Corners 5011">
                    <a:extLst>
                      <a:ext uri="{FF2B5EF4-FFF2-40B4-BE49-F238E27FC236}">
                        <a16:creationId xmlns:a16="http://schemas.microsoft.com/office/drawing/2014/main" id="{3E90A947-B16D-40A0-A829-165B5F716EC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E43416F-3CEA-4FE1-AD16-6584D0D8E46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میکرومتر سه فک ورنیه ساده 50-100 میلیمتر دقت 0.005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013" name="Group 5012">
                    <a:extLst>
                      <a:ext uri="{FF2B5EF4-FFF2-40B4-BE49-F238E27FC236}">
                        <a16:creationId xmlns:a16="http://schemas.microsoft.com/office/drawing/2014/main" id="{552E7C69-1DC1-4A2B-A7E9-E81777DCA49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69">
                  <xdr:nvSpPr>
                    <xdr:cNvPr id="5018" name="Rectangle: Rounded Corners 5017">
                      <a:extLst>
                        <a:ext uri="{FF2B5EF4-FFF2-40B4-BE49-F238E27FC236}">
                          <a16:creationId xmlns:a16="http://schemas.microsoft.com/office/drawing/2014/main" id="{D344AD99-499B-4807-A7C6-881D0B44183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E7BB28-691E-4F4D-BB42-752E823DD3BC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69">
                  <xdr:nvSpPr>
                    <xdr:cNvPr id="5019" name="Rectangle: Rounded Corners 5018">
                      <a:extLst>
                        <a:ext uri="{FF2B5EF4-FFF2-40B4-BE49-F238E27FC236}">
                          <a16:creationId xmlns:a16="http://schemas.microsoft.com/office/drawing/2014/main" id="{C8057B3F-FB37-45D4-BA53-BBC0FE691E05}"/>
                        </a:ext>
                      </a:extLst>
                    </xdr:cNvPr>
                    <xdr:cNvSpPr/>
                  </xdr:nvSpPr>
                  <xdr:spPr>
                    <a:xfrm>
                      <a:off x="11024025025" y="873117"/>
                      <a:ext cx="82321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2DB1432-B6D3-46BF-8B3A-6C6B79A9EF3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3227-1004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20" name="Rectangle: Rounded Corners 5019">
                      <a:extLst>
                        <a:ext uri="{FF2B5EF4-FFF2-40B4-BE49-F238E27FC236}">
                          <a16:creationId xmlns:a16="http://schemas.microsoft.com/office/drawing/2014/main" id="{0777176E-6D60-484C-B003-6ADD814C25F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014" name="Group 5013">
                    <a:extLst>
                      <a:ext uri="{FF2B5EF4-FFF2-40B4-BE49-F238E27FC236}">
                        <a16:creationId xmlns:a16="http://schemas.microsoft.com/office/drawing/2014/main" id="{328D7886-937A-453B-AD46-6A891B27EFD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69">
                  <xdr:nvSpPr>
                    <xdr:cNvPr id="5015" name="Rectangle: Rounded Corners 5014">
                      <a:extLst>
                        <a:ext uri="{FF2B5EF4-FFF2-40B4-BE49-F238E27FC236}">
                          <a16:creationId xmlns:a16="http://schemas.microsoft.com/office/drawing/2014/main" id="{E84B7141-A2F8-4D9B-BD03-521831B8D0A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679F078-7A14-4506-AB06-D0744FEFAEC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69">
                  <xdr:nvSpPr>
                    <xdr:cNvPr id="5016" name="Rectangle: Rounded Corners 5015">
                      <a:extLst>
                        <a:ext uri="{FF2B5EF4-FFF2-40B4-BE49-F238E27FC236}">
                          <a16:creationId xmlns:a16="http://schemas.microsoft.com/office/drawing/2014/main" id="{789392F1-2122-42F1-9794-A9C97459E72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7922971-7FDE-4610-A309-5FC66D3E8B5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17" name="Rectangle: Rounded Corners 5016">
                      <a:extLst>
                        <a:ext uri="{FF2B5EF4-FFF2-40B4-BE49-F238E27FC236}">
                          <a16:creationId xmlns:a16="http://schemas.microsoft.com/office/drawing/2014/main" id="{58FCC670-2A98-46BE-8379-B3AB96413E4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009" name="Rectangle: Rounded Corners 5008">
                  <a:extLst>
                    <a:ext uri="{FF2B5EF4-FFF2-40B4-BE49-F238E27FC236}">
                      <a16:creationId xmlns:a16="http://schemas.microsoft.com/office/drawing/2014/main" id="{E9BB46BF-6594-4D1E-948B-8F1193F61A9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005" name="Straight Connector 5004">
                <a:extLst>
                  <a:ext uri="{FF2B5EF4-FFF2-40B4-BE49-F238E27FC236}">
                    <a16:creationId xmlns:a16="http://schemas.microsoft.com/office/drawing/2014/main" id="{4CA9C0DC-D32C-4565-90D3-8158EF51257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06" name="Straight Connector 5005">
                <a:extLst>
                  <a:ext uri="{FF2B5EF4-FFF2-40B4-BE49-F238E27FC236}">
                    <a16:creationId xmlns:a16="http://schemas.microsoft.com/office/drawing/2014/main" id="{8B255B73-879E-43E5-BA72-1F6379BA19F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07" name="Straight Connector 5006">
                <a:extLst>
                  <a:ext uri="{FF2B5EF4-FFF2-40B4-BE49-F238E27FC236}">
                    <a16:creationId xmlns:a16="http://schemas.microsoft.com/office/drawing/2014/main" id="{DE908EED-A6E9-4399-8CB4-FD87C1C787A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003" name="Rectangle: Rounded Corners 5002">
              <a:extLst>
                <a:ext uri="{FF2B5EF4-FFF2-40B4-BE49-F238E27FC236}">
                  <a16:creationId xmlns:a16="http://schemas.microsoft.com/office/drawing/2014/main" id="{0873E4DF-C174-4548-BC1C-C2123EBC9ED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001" name="Rectangle: Rounded Corners 5000">
            <a:extLst>
              <a:ext uri="{FF2B5EF4-FFF2-40B4-BE49-F238E27FC236}">
                <a16:creationId xmlns:a16="http://schemas.microsoft.com/office/drawing/2014/main" id="{C82EEFAA-1EB6-4BDA-95AF-FA5E392D514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182</xdr:row>
      <xdr:rowOff>79367</xdr:rowOff>
    </xdr:from>
    <xdr:to>
      <xdr:col>0</xdr:col>
      <xdr:colOff>8041143</xdr:colOff>
      <xdr:row>182</xdr:row>
      <xdr:rowOff>527410</xdr:rowOff>
    </xdr:to>
    <xdr:grpSp>
      <xdr:nvGrpSpPr>
        <xdr:cNvPr id="5025" name="Group 5024">
          <a:extLst>
            <a:ext uri="{FF2B5EF4-FFF2-40B4-BE49-F238E27FC236}">
              <a16:creationId xmlns:a16="http://schemas.microsoft.com/office/drawing/2014/main" id="{B38F4564-BE80-4112-88B1-54101D7D98CE}"/>
            </a:ext>
          </a:extLst>
        </xdr:cNvPr>
        <xdr:cNvGrpSpPr/>
      </xdr:nvGrpSpPr>
      <xdr:grpSpPr>
        <a:xfrm>
          <a:off x="10947690057" y="976798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026" name="Group 5025">
            <a:extLst>
              <a:ext uri="{FF2B5EF4-FFF2-40B4-BE49-F238E27FC236}">
                <a16:creationId xmlns:a16="http://schemas.microsoft.com/office/drawing/2014/main" id="{0555123D-293A-4F15-991D-710E29A6C73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028" name="Group 5027">
              <a:extLst>
                <a:ext uri="{FF2B5EF4-FFF2-40B4-BE49-F238E27FC236}">
                  <a16:creationId xmlns:a16="http://schemas.microsoft.com/office/drawing/2014/main" id="{81B08D2B-582F-47DF-9A4D-933510F6599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030" name="Group 5029">
                <a:extLst>
                  <a:ext uri="{FF2B5EF4-FFF2-40B4-BE49-F238E27FC236}">
                    <a16:creationId xmlns:a16="http://schemas.microsoft.com/office/drawing/2014/main" id="{9C58E310-9190-4458-A6CE-C1CA4AC0D58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034" name="Group 5033">
                  <a:extLst>
                    <a:ext uri="{FF2B5EF4-FFF2-40B4-BE49-F238E27FC236}">
                      <a16:creationId xmlns:a16="http://schemas.microsoft.com/office/drawing/2014/main" id="{EBB9C4AB-9AE3-4BD5-B552-7D6E1FBAC2A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036" name="Rectangle: Rounded Corners 5035">
                    <a:extLst>
                      <a:ext uri="{FF2B5EF4-FFF2-40B4-BE49-F238E27FC236}">
                        <a16:creationId xmlns:a16="http://schemas.microsoft.com/office/drawing/2014/main" id="{CCD2850D-F6E9-48D6-B611-E8F48709F6D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037" name="Group 5036">
                    <a:extLst>
                      <a:ext uri="{FF2B5EF4-FFF2-40B4-BE49-F238E27FC236}">
                        <a16:creationId xmlns:a16="http://schemas.microsoft.com/office/drawing/2014/main" id="{C695CFAF-23F1-4F83-B9B3-8E3C26A55119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170">
                  <xdr:nvSpPr>
                    <xdr:cNvPr id="5047" name="Rectangle: Rounded Corners 5046">
                      <a:extLst>
                        <a:ext uri="{FF2B5EF4-FFF2-40B4-BE49-F238E27FC236}">
                          <a16:creationId xmlns:a16="http://schemas.microsoft.com/office/drawing/2014/main" id="{A7B80AA7-F1F0-4FD0-AC16-5AFA0586559B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FA3B64-8E03-4FE7-8366-210D7407FE5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11,910,000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48" name="Rectangle: Rounded Corners 5047">
                      <a:extLst>
                        <a:ext uri="{FF2B5EF4-FFF2-40B4-BE49-F238E27FC236}">
                          <a16:creationId xmlns:a16="http://schemas.microsoft.com/office/drawing/2014/main" id="{EFB5BCD3-21E6-46C1-8573-59ECC2FB58F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0">
                  <xdr:nvSpPr>
                    <xdr:cNvPr id="5049" name="Rectangle: Rounded Corners 5048">
                      <a:extLst>
                        <a:ext uri="{FF2B5EF4-FFF2-40B4-BE49-F238E27FC236}">
                          <a16:creationId xmlns:a16="http://schemas.microsoft.com/office/drawing/2014/main" id="{902FD4FB-5E28-4801-AD54-16B890FF8A3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2B99CB4-FE48-4D11-8989-5B8803853B8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527-121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50" name="Rectangle: Rounded Corners 5049">
                      <a:extLst>
                        <a:ext uri="{FF2B5EF4-FFF2-40B4-BE49-F238E27FC236}">
                          <a16:creationId xmlns:a16="http://schemas.microsoft.com/office/drawing/2014/main" id="{85D4ECA2-11D9-4547-9F22-411E66F90ED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0">
                <xdr:nvSpPr>
                  <xdr:cNvPr id="5038" name="Rectangle: Rounded Corners 5037">
                    <a:extLst>
                      <a:ext uri="{FF2B5EF4-FFF2-40B4-BE49-F238E27FC236}">
                        <a16:creationId xmlns:a16="http://schemas.microsoft.com/office/drawing/2014/main" id="{02D0AD13-D0CC-444A-9D50-C46492574E6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351DDC6-E88F-43C3-90B6-EB6C637582E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ورنیه ساده 0-150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039" name="Group 5038">
                    <a:extLst>
                      <a:ext uri="{FF2B5EF4-FFF2-40B4-BE49-F238E27FC236}">
                        <a16:creationId xmlns:a16="http://schemas.microsoft.com/office/drawing/2014/main" id="{8E922F4A-9868-43CA-A02C-F55F61C0EFB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1" cy="341949"/>
                    <a:chOff x="11023087448" y="797868"/>
                    <a:chExt cx="1736341" cy="341949"/>
                  </a:xfrm>
                </xdr:grpSpPr>
                <xdr:sp macro="" textlink="Data!J170">
                  <xdr:nvSpPr>
                    <xdr:cNvPr id="5044" name="Rectangle: Rounded Corners 5043">
                      <a:extLst>
                        <a:ext uri="{FF2B5EF4-FFF2-40B4-BE49-F238E27FC236}">
                          <a16:creationId xmlns:a16="http://schemas.microsoft.com/office/drawing/2014/main" id="{B1EA6586-84CE-489B-BA02-49702AB75E4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1AFC31-8795-458E-8AB5-1D5F583EE88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2,130,000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0">
                  <xdr:nvSpPr>
                    <xdr:cNvPr id="5045" name="Rectangle: Rounded Corners 5044">
                      <a:extLst>
                        <a:ext uri="{FF2B5EF4-FFF2-40B4-BE49-F238E27FC236}">
                          <a16:creationId xmlns:a16="http://schemas.microsoft.com/office/drawing/2014/main" id="{B8FC9BA3-2764-44A8-88C7-4A1158126502}"/>
                        </a:ext>
                      </a:extLst>
                    </xdr:cNvPr>
                    <xdr:cNvSpPr/>
                  </xdr:nvSpPr>
                  <xdr:spPr>
                    <a:xfrm>
                      <a:off x="11024072758" y="873117"/>
                      <a:ext cx="7510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16413A5-BC5F-4AEA-A86C-1D3C2D58967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1240-1501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46" name="Rectangle: Rounded Corners 5045">
                      <a:extLst>
                        <a:ext uri="{FF2B5EF4-FFF2-40B4-BE49-F238E27FC236}">
                          <a16:creationId xmlns:a16="http://schemas.microsoft.com/office/drawing/2014/main" id="{A17CD94D-014B-4CA5-A63F-989779E4017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040" name="Group 5039">
                    <a:extLst>
                      <a:ext uri="{FF2B5EF4-FFF2-40B4-BE49-F238E27FC236}">
                        <a16:creationId xmlns:a16="http://schemas.microsoft.com/office/drawing/2014/main" id="{A61CC85C-245D-4746-A25F-12CBCD48FF1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0">
                  <xdr:nvSpPr>
                    <xdr:cNvPr id="5041" name="Rectangle: Rounded Corners 5040">
                      <a:extLst>
                        <a:ext uri="{FF2B5EF4-FFF2-40B4-BE49-F238E27FC236}">
                          <a16:creationId xmlns:a16="http://schemas.microsoft.com/office/drawing/2014/main" id="{4B87E30B-52FB-486A-9F62-E1853061C0B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D9F6046-EBC8-4A93-BF63-8C91651FFA7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0">
                  <xdr:nvSpPr>
                    <xdr:cNvPr id="5042" name="Rectangle: Rounded Corners 5041">
                      <a:extLst>
                        <a:ext uri="{FF2B5EF4-FFF2-40B4-BE49-F238E27FC236}">
                          <a16:creationId xmlns:a16="http://schemas.microsoft.com/office/drawing/2014/main" id="{6576674C-9E32-4A94-8648-9153BC4C071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12198F4-B724-46DB-BF1C-2E7001ADE55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43" name="Rectangle: Rounded Corners 5042">
                      <a:extLst>
                        <a:ext uri="{FF2B5EF4-FFF2-40B4-BE49-F238E27FC236}">
                          <a16:creationId xmlns:a16="http://schemas.microsoft.com/office/drawing/2014/main" id="{8940A23B-60F3-4C19-9B67-4766259290D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035" name="Rectangle: Rounded Corners 5034">
                  <a:extLst>
                    <a:ext uri="{FF2B5EF4-FFF2-40B4-BE49-F238E27FC236}">
                      <a16:creationId xmlns:a16="http://schemas.microsoft.com/office/drawing/2014/main" id="{9985A6DE-47FB-4652-8ED1-7CA411D5915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031" name="Straight Connector 5030">
                <a:extLst>
                  <a:ext uri="{FF2B5EF4-FFF2-40B4-BE49-F238E27FC236}">
                    <a16:creationId xmlns:a16="http://schemas.microsoft.com/office/drawing/2014/main" id="{9E17891B-FA1C-4E4B-BB72-0CB51E1FCD0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32" name="Straight Connector 5031">
                <a:extLst>
                  <a:ext uri="{FF2B5EF4-FFF2-40B4-BE49-F238E27FC236}">
                    <a16:creationId xmlns:a16="http://schemas.microsoft.com/office/drawing/2014/main" id="{1D5616F0-0A09-4757-A29C-29FB8D8E46E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33" name="Straight Connector 5032">
                <a:extLst>
                  <a:ext uri="{FF2B5EF4-FFF2-40B4-BE49-F238E27FC236}">
                    <a16:creationId xmlns:a16="http://schemas.microsoft.com/office/drawing/2014/main" id="{99D647F5-3533-4954-B0B0-6D16134C5DF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029" name="Rectangle: Rounded Corners 5028">
              <a:extLst>
                <a:ext uri="{FF2B5EF4-FFF2-40B4-BE49-F238E27FC236}">
                  <a16:creationId xmlns:a16="http://schemas.microsoft.com/office/drawing/2014/main" id="{CA1ACAA1-2DC0-4A5D-89E2-2B050A5D236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027" name="Rectangle: Rounded Corners 5026">
            <a:extLst>
              <a:ext uri="{FF2B5EF4-FFF2-40B4-BE49-F238E27FC236}">
                <a16:creationId xmlns:a16="http://schemas.microsoft.com/office/drawing/2014/main" id="{D9E74464-1802-428B-94BE-D50CE91FFA8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183</xdr:row>
      <xdr:rowOff>79367</xdr:rowOff>
    </xdr:from>
    <xdr:to>
      <xdr:col>0</xdr:col>
      <xdr:colOff>8041143</xdr:colOff>
      <xdr:row>183</xdr:row>
      <xdr:rowOff>527410</xdr:rowOff>
    </xdr:to>
    <xdr:grpSp>
      <xdr:nvGrpSpPr>
        <xdr:cNvPr id="5051" name="Group 5050">
          <a:extLst>
            <a:ext uri="{FF2B5EF4-FFF2-40B4-BE49-F238E27FC236}">
              <a16:creationId xmlns:a16="http://schemas.microsoft.com/office/drawing/2014/main" id="{6550E814-87E1-4B14-B98F-136339BF04B0}"/>
            </a:ext>
          </a:extLst>
        </xdr:cNvPr>
        <xdr:cNvGrpSpPr/>
      </xdr:nvGrpSpPr>
      <xdr:grpSpPr>
        <a:xfrm>
          <a:off x="10947690057" y="982191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052" name="Group 5051">
            <a:extLst>
              <a:ext uri="{FF2B5EF4-FFF2-40B4-BE49-F238E27FC236}">
                <a16:creationId xmlns:a16="http://schemas.microsoft.com/office/drawing/2014/main" id="{20CBBF7C-D23F-4D4E-A0CA-6D9141082A3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054" name="Group 5053">
              <a:extLst>
                <a:ext uri="{FF2B5EF4-FFF2-40B4-BE49-F238E27FC236}">
                  <a16:creationId xmlns:a16="http://schemas.microsoft.com/office/drawing/2014/main" id="{5DCF4B55-7EA8-45DD-A8FB-26B9584682B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056" name="Group 5055">
                <a:extLst>
                  <a:ext uri="{FF2B5EF4-FFF2-40B4-BE49-F238E27FC236}">
                    <a16:creationId xmlns:a16="http://schemas.microsoft.com/office/drawing/2014/main" id="{1FC24C42-7361-4557-A03D-3C031A65286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060" name="Group 5059">
                  <a:extLst>
                    <a:ext uri="{FF2B5EF4-FFF2-40B4-BE49-F238E27FC236}">
                      <a16:creationId xmlns:a16="http://schemas.microsoft.com/office/drawing/2014/main" id="{1C9ED8C2-7F10-4BBA-82F8-E4F40C2A164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062" name="Rectangle: Rounded Corners 5061">
                    <a:extLst>
                      <a:ext uri="{FF2B5EF4-FFF2-40B4-BE49-F238E27FC236}">
                        <a16:creationId xmlns:a16="http://schemas.microsoft.com/office/drawing/2014/main" id="{A1DCB3CC-B507-4F26-BF0B-4F23B33423B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063" name="Group 5062">
                    <a:extLst>
                      <a:ext uri="{FF2B5EF4-FFF2-40B4-BE49-F238E27FC236}">
                        <a16:creationId xmlns:a16="http://schemas.microsoft.com/office/drawing/2014/main" id="{8B519030-1258-424D-99B5-97D1D597EE48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71">
                  <xdr:nvSpPr>
                    <xdr:cNvPr id="5073" name="Rectangle: Rounded Corners 5072">
                      <a:extLst>
                        <a:ext uri="{FF2B5EF4-FFF2-40B4-BE49-F238E27FC236}">
                          <a16:creationId xmlns:a16="http://schemas.microsoft.com/office/drawing/2014/main" id="{241737CA-2337-4BC0-BF53-2E83AEEBC10C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4549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8FFA9B-4EB6-4615-AC09-E2BE9CCFAE41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12,860,000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74" name="Rectangle: Rounded Corners 5073">
                      <a:extLst>
                        <a:ext uri="{FF2B5EF4-FFF2-40B4-BE49-F238E27FC236}">
                          <a16:creationId xmlns:a16="http://schemas.microsoft.com/office/drawing/2014/main" id="{76E979F4-AE8B-4045-8527-9C178A972D5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1">
                  <xdr:nvSpPr>
                    <xdr:cNvPr id="5075" name="Rectangle: Rounded Corners 5074">
                      <a:extLst>
                        <a:ext uri="{FF2B5EF4-FFF2-40B4-BE49-F238E27FC236}">
                          <a16:creationId xmlns:a16="http://schemas.microsoft.com/office/drawing/2014/main" id="{EC4AF5B4-7751-4B93-B9D0-85B59B39654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2969032-39B4-4AD4-93CA-56E7085BC7A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527-122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76" name="Rectangle: Rounded Corners 5075">
                      <a:extLst>
                        <a:ext uri="{FF2B5EF4-FFF2-40B4-BE49-F238E27FC236}">
                          <a16:creationId xmlns:a16="http://schemas.microsoft.com/office/drawing/2014/main" id="{658D2231-35A5-4161-85CB-29402BDAE72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1">
                <xdr:nvSpPr>
                  <xdr:cNvPr id="5064" name="Rectangle: Rounded Corners 5063">
                    <a:extLst>
                      <a:ext uri="{FF2B5EF4-FFF2-40B4-BE49-F238E27FC236}">
                        <a16:creationId xmlns:a16="http://schemas.microsoft.com/office/drawing/2014/main" id="{6DB7F248-ED8B-4D14-9057-193AF0B12C0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E59E83A-0796-4A9C-831D-C8368F03673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ورنیه ساده 0-200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065" name="Group 5064">
                    <a:extLst>
                      <a:ext uri="{FF2B5EF4-FFF2-40B4-BE49-F238E27FC236}">
                        <a16:creationId xmlns:a16="http://schemas.microsoft.com/office/drawing/2014/main" id="{49BF5BE1-B7D0-4CF3-8CEC-A28AB72F222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71">
                  <xdr:nvSpPr>
                    <xdr:cNvPr id="5070" name="Rectangle: Rounded Corners 5069">
                      <a:extLst>
                        <a:ext uri="{FF2B5EF4-FFF2-40B4-BE49-F238E27FC236}">
                          <a16:creationId xmlns:a16="http://schemas.microsoft.com/office/drawing/2014/main" id="{40EF4C59-F92E-4DB3-9B00-0EF8155183E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9C827FE-7B07-4735-8FDE-EA540319FCC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2,360,000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1">
                  <xdr:nvSpPr>
                    <xdr:cNvPr id="5071" name="Rectangle: Rounded Corners 5070">
                      <a:extLst>
                        <a:ext uri="{FF2B5EF4-FFF2-40B4-BE49-F238E27FC236}">
                          <a16:creationId xmlns:a16="http://schemas.microsoft.com/office/drawing/2014/main" id="{D579652D-8D9A-4CCB-B939-8608A2846082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2620509-0B50-4791-A9A8-71DD41F730C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1240-2001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72" name="Rectangle: Rounded Corners 5071">
                      <a:extLst>
                        <a:ext uri="{FF2B5EF4-FFF2-40B4-BE49-F238E27FC236}">
                          <a16:creationId xmlns:a16="http://schemas.microsoft.com/office/drawing/2014/main" id="{E11E53D6-B316-470A-8357-23A8BC5D511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066" name="Group 5065">
                    <a:extLst>
                      <a:ext uri="{FF2B5EF4-FFF2-40B4-BE49-F238E27FC236}">
                        <a16:creationId xmlns:a16="http://schemas.microsoft.com/office/drawing/2014/main" id="{F8AEEEDA-9527-475E-B2CC-DA58115EB95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1">
                  <xdr:nvSpPr>
                    <xdr:cNvPr id="5067" name="Rectangle: Rounded Corners 5066">
                      <a:extLst>
                        <a:ext uri="{FF2B5EF4-FFF2-40B4-BE49-F238E27FC236}">
                          <a16:creationId xmlns:a16="http://schemas.microsoft.com/office/drawing/2014/main" id="{B108B40F-F26F-4BC9-83A1-B5C20BB7250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E5C71C-FEE8-4DC7-9687-2295B40B0E4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1">
                  <xdr:nvSpPr>
                    <xdr:cNvPr id="5068" name="Rectangle: Rounded Corners 5067">
                      <a:extLst>
                        <a:ext uri="{FF2B5EF4-FFF2-40B4-BE49-F238E27FC236}">
                          <a16:creationId xmlns:a16="http://schemas.microsoft.com/office/drawing/2014/main" id="{8474F998-9EEC-484C-A132-910E0160848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FCE78C1-4D0B-4701-8F48-5028AC67A6C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69" name="Rectangle: Rounded Corners 5068">
                      <a:extLst>
                        <a:ext uri="{FF2B5EF4-FFF2-40B4-BE49-F238E27FC236}">
                          <a16:creationId xmlns:a16="http://schemas.microsoft.com/office/drawing/2014/main" id="{C9DB65EE-851C-41AC-A725-D0E7D6301AA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061" name="Rectangle: Rounded Corners 5060">
                  <a:extLst>
                    <a:ext uri="{FF2B5EF4-FFF2-40B4-BE49-F238E27FC236}">
                      <a16:creationId xmlns:a16="http://schemas.microsoft.com/office/drawing/2014/main" id="{551494A3-601F-4E65-B775-1F1DBE25DB1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057" name="Straight Connector 5056">
                <a:extLst>
                  <a:ext uri="{FF2B5EF4-FFF2-40B4-BE49-F238E27FC236}">
                    <a16:creationId xmlns:a16="http://schemas.microsoft.com/office/drawing/2014/main" id="{0191CE0F-4CED-4D92-AD44-BD8C489FD64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58" name="Straight Connector 5057">
                <a:extLst>
                  <a:ext uri="{FF2B5EF4-FFF2-40B4-BE49-F238E27FC236}">
                    <a16:creationId xmlns:a16="http://schemas.microsoft.com/office/drawing/2014/main" id="{9E418B3F-8447-4D7D-AC48-5783AE843E4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59" name="Straight Connector 5058">
                <a:extLst>
                  <a:ext uri="{FF2B5EF4-FFF2-40B4-BE49-F238E27FC236}">
                    <a16:creationId xmlns:a16="http://schemas.microsoft.com/office/drawing/2014/main" id="{91C25AB2-B4CE-4FA3-ABDA-7A5B799D34F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055" name="Rectangle: Rounded Corners 5054">
              <a:extLst>
                <a:ext uri="{FF2B5EF4-FFF2-40B4-BE49-F238E27FC236}">
                  <a16:creationId xmlns:a16="http://schemas.microsoft.com/office/drawing/2014/main" id="{4E3DFD35-2974-49F2-8693-AF9399A5FD9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053" name="Rectangle: Rounded Corners 5052">
            <a:extLst>
              <a:ext uri="{FF2B5EF4-FFF2-40B4-BE49-F238E27FC236}">
                <a16:creationId xmlns:a16="http://schemas.microsoft.com/office/drawing/2014/main" id="{D8A7E2C9-38A9-4DE9-B356-890CEC86F4E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184</xdr:row>
      <xdr:rowOff>79367</xdr:rowOff>
    </xdr:from>
    <xdr:to>
      <xdr:col>0</xdr:col>
      <xdr:colOff>8041143</xdr:colOff>
      <xdr:row>184</xdr:row>
      <xdr:rowOff>527410</xdr:rowOff>
    </xdr:to>
    <xdr:grpSp>
      <xdr:nvGrpSpPr>
        <xdr:cNvPr id="5077" name="Group 5076">
          <a:extLst>
            <a:ext uri="{FF2B5EF4-FFF2-40B4-BE49-F238E27FC236}">
              <a16:creationId xmlns:a16="http://schemas.microsoft.com/office/drawing/2014/main" id="{4147B36E-795D-45E8-A433-4EC1FB436F95}"/>
            </a:ext>
          </a:extLst>
        </xdr:cNvPr>
        <xdr:cNvGrpSpPr/>
      </xdr:nvGrpSpPr>
      <xdr:grpSpPr>
        <a:xfrm>
          <a:off x="10947690057" y="987583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078" name="Group 5077">
            <a:extLst>
              <a:ext uri="{FF2B5EF4-FFF2-40B4-BE49-F238E27FC236}">
                <a16:creationId xmlns:a16="http://schemas.microsoft.com/office/drawing/2014/main" id="{F550CC18-F246-4019-A927-4BE6885D540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080" name="Group 5079">
              <a:extLst>
                <a:ext uri="{FF2B5EF4-FFF2-40B4-BE49-F238E27FC236}">
                  <a16:creationId xmlns:a16="http://schemas.microsoft.com/office/drawing/2014/main" id="{D91C959F-E810-4861-A36B-FB37F783CDF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082" name="Group 5081">
                <a:extLst>
                  <a:ext uri="{FF2B5EF4-FFF2-40B4-BE49-F238E27FC236}">
                    <a16:creationId xmlns:a16="http://schemas.microsoft.com/office/drawing/2014/main" id="{13A63000-8A55-49FD-AB06-FCA48E9BD2B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086" name="Group 5085">
                  <a:extLst>
                    <a:ext uri="{FF2B5EF4-FFF2-40B4-BE49-F238E27FC236}">
                      <a16:creationId xmlns:a16="http://schemas.microsoft.com/office/drawing/2014/main" id="{77E78676-3A76-4A0F-9CCB-EFC65614AFD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088" name="Rectangle: Rounded Corners 5087">
                    <a:extLst>
                      <a:ext uri="{FF2B5EF4-FFF2-40B4-BE49-F238E27FC236}">
                        <a16:creationId xmlns:a16="http://schemas.microsoft.com/office/drawing/2014/main" id="{41B88336-6AAC-45E8-891A-6EDA83DD5E1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089" name="Group 5088">
                    <a:extLst>
                      <a:ext uri="{FF2B5EF4-FFF2-40B4-BE49-F238E27FC236}">
                        <a16:creationId xmlns:a16="http://schemas.microsoft.com/office/drawing/2014/main" id="{F9F1B69B-2789-48F4-997C-CAC8FA6BD0A8}"/>
                      </a:ext>
                    </a:extLst>
                  </xdr:cNvPr>
                  <xdr:cNvGrpSpPr/>
                </xdr:nvGrpSpPr>
                <xdr:grpSpPr>
                  <a:xfrm>
                    <a:off x="11022733598" y="809933"/>
                    <a:ext cx="1764114" cy="352109"/>
                    <a:chOff x="11022733598" y="787708"/>
                    <a:chExt cx="1764114" cy="352109"/>
                  </a:xfrm>
                </xdr:grpSpPr>
                <xdr:sp macro="" textlink="Data!F172">
                  <xdr:nvSpPr>
                    <xdr:cNvPr id="5099" name="Rectangle: Rounded Corners 5098">
                      <a:extLst>
                        <a:ext uri="{FF2B5EF4-FFF2-40B4-BE49-F238E27FC236}">
                          <a16:creationId xmlns:a16="http://schemas.microsoft.com/office/drawing/2014/main" id="{B759036A-E176-4FDC-9D43-F57D4DA0E88A}"/>
                        </a:ext>
                      </a:extLst>
                    </xdr:cNvPr>
                    <xdr:cNvSpPr/>
                  </xdr:nvSpPr>
                  <xdr:spPr>
                    <a:xfrm>
                      <a:off x="11022733598" y="873117"/>
                      <a:ext cx="9699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CFFAE09-0094-419A-BFF6-D16C9A0F522A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16,010,000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00" name="Rectangle: Rounded Corners 5099">
                      <a:extLst>
                        <a:ext uri="{FF2B5EF4-FFF2-40B4-BE49-F238E27FC236}">
                          <a16:creationId xmlns:a16="http://schemas.microsoft.com/office/drawing/2014/main" id="{6F5E7A0C-D000-444A-80A6-CDD6804D1AD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2">
                  <xdr:nvSpPr>
                    <xdr:cNvPr id="5101" name="Rectangle: Rounded Corners 5100">
                      <a:extLst>
                        <a:ext uri="{FF2B5EF4-FFF2-40B4-BE49-F238E27FC236}">
                          <a16:creationId xmlns:a16="http://schemas.microsoft.com/office/drawing/2014/main" id="{A2E83E45-7041-4D25-9E96-98B2AD5B0D2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8E8632E-0EB2-4E8C-A36C-D4FADDDFF45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527-123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02" name="Rectangle: Rounded Corners 5101">
                      <a:extLst>
                        <a:ext uri="{FF2B5EF4-FFF2-40B4-BE49-F238E27FC236}">
                          <a16:creationId xmlns:a16="http://schemas.microsoft.com/office/drawing/2014/main" id="{6D85F18A-089D-4A17-BFE3-95F3E9B7804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2">
                <xdr:nvSpPr>
                  <xdr:cNvPr id="5090" name="Rectangle: Rounded Corners 5089">
                    <a:extLst>
                      <a:ext uri="{FF2B5EF4-FFF2-40B4-BE49-F238E27FC236}">
                        <a16:creationId xmlns:a16="http://schemas.microsoft.com/office/drawing/2014/main" id="{D3F17C20-ABF2-41FF-84E7-1BE74273D98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2556DA1-F2FA-48D7-9CCB-EEFF8910ABD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ورنیه ساده 0-300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091" name="Group 5090">
                    <a:extLst>
                      <a:ext uri="{FF2B5EF4-FFF2-40B4-BE49-F238E27FC236}">
                        <a16:creationId xmlns:a16="http://schemas.microsoft.com/office/drawing/2014/main" id="{C5929851-AC23-423C-B4E6-E99356E2E16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172">
                  <xdr:nvSpPr>
                    <xdr:cNvPr id="5096" name="Rectangle: Rounded Corners 5095">
                      <a:extLst>
                        <a:ext uri="{FF2B5EF4-FFF2-40B4-BE49-F238E27FC236}">
                          <a16:creationId xmlns:a16="http://schemas.microsoft.com/office/drawing/2014/main" id="{D63D81F0-E9A9-4A33-91BB-CD4347B2133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3DFF45B-F51D-4D10-A6AE-0E023872CFB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3,200,000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2">
                  <xdr:nvSpPr>
                    <xdr:cNvPr id="5097" name="Rectangle: Rounded Corners 5096">
                      <a:extLst>
                        <a:ext uri="{FF2B5EF4-FFF2-40B4-BE49-F238E27FC236}">
                          <a16:creationId xmlns:a16="http://schemas.microsoft.com/office/drawing/2014/main" id="{05872630-0AF1-4B80-A524-BDBE8B67DEFF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8363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4F5FA5-8538-4637-B01E-40080F073A4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1240-3001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98" name="Rectangle: Rounded Corners 5097">
                      <a:extLst>
                        <a:ext uri="{FF2B5EF4-FFF2-40B4-BE49-F238E27FC236}">
                          <a16:creationId xmlns:a16="http://schemas.microsoft.com/office/drawing/2014/main" id="{C09553CF-6842-4B3B-9ED9-3E193CD4972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092" name="Group 5091">
                    <a:extLst>
                      <a:ext uri="{FF2B5EF4-FFF2-40B4-BE49-F238E27FC236}">
                        <a16:creationId xmlns:a16="http://schemas.microsoft.com/office/drawing/2014/main" id="{187A83E7-208A-49B0-ACC7-A36FEC9E7BA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2">
                  <xdr:nvSpPr>
                    <xdr:cNvPr id="5093" name="Rectangle: Rounded Corners 5092">
                      <a:extLst>
                        <a:ext uri="{FF2B5EF4-FFF2-40B4-BE49-F238E27FC236}">
                          <a16:creationId xmlns:a16="http://schemas.microsoft.com/office/drawing/2014/main" id="{7D6AE564-6AAE-415A-8841-1ADA6E48B19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72B152-FFEE-47C4-8E48-C83003480F44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2">
                  <xdr:nvSpPr>
                    <xdr:cNvPr id="5094" name="Rectangle: Rounded Corners 5093">
                      <a:extLst>
                        <a:ext uri="{FF2B5EF4-FFF2-40B4-BE49-F238E27FC236}">
                          <a16:creationId xmlns:a16="http://schemas.microsoft.com/office/drawing/2014/main" id="{BB6A1FE8-40F9-4831-876E-D7AD6B34DEA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086DED8-F34A-406A-93C7-5F7E919B89D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095" name="Rectangle: Rounded Corners 5094">
                      <a:extLst>
                        <a:ext uri="{FF2B5EF4-FFF2-40B4-BE49-F238E27FC236}">
                          <a16:creationId xmlns:a16="http://schemas.microsoft.com/office/drawing/2014/main" id="{F81DBA19-97AE-47FD-B466-49971E8F123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087" name="Rectangle: Rounded Corners 5086">
                  <a:extLst>
                    <a:ext uri="{FF2B5EF4-FFF2-40B4-BE49-F238E27FC236}">
                      <a16:creationId xmlns:a16="http://schemas.microsoft.com/office/drawing/2014/main" id="{CF76C0DF-6B12-4B2E-A2E4-7C248B0FA68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083" name="Straight Connector 5082">
                <a:extLst>
                  <a:ext uri="{FF2B5EF4-FFF2-40B4-BE49-F238E27FC236}">
                    <a16:creationId xmlns:a16="http://schemas.microsoft.com/office/drawing/2014/main" id="{647E598C-9725-4819-B414-A2C37A0818C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84" name="Straight Connector 5083">
                <a:extLst>
                  <a:ext uri="{FF2B5EF4-FFF2-40B4-BE49-F238E27FC236}">
                    <a16:creationId xmlns:a16="http://schemas.microsoft.com/office/drawing/2014/main" id="{E97A7BA9-81D2-40BA-9771-51D899DD26E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85" name="Straight Connector 5084">
                <a:extLst>
                  <a:ext uri="{FF2B5EF4-FFF2-40B4-BE49-F238E27FC236}">
                    <a16:creationId xmlns:a16="http://schemas.microsoft.com/office/drawing/2014/main" id="{30951137-2261-4498-914B-A0A66CC99DC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081" name="Rectangle: Rounded Corners 5080">
              <a:extLst>
                <a:ext uri="{FF2B5EF4-FFF2-40B4-BE49-F238E27FC236}">
                  <a16:creationId xmlns:a16="http://schemas.microsoft.com/office/drawing/2014/main" id="{FFF94D24-D968-4213-8187-B50576C4948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079" name="Rectangle: Rounded Corners 5078">
            <a:extLst>
              <a:ext uri="{FF2B5EF4-FFF2-40B4-BE49-F238E27FC236}">
                <a16:creationId xmlns:a16="http://schemas.microsoft.com/office/drawing/2014/main" id="{E7A87804-3A06-43DD-BD70-35D5548BA20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185</xdr:row>
      <xdr:rowOff>79367</xdr:rowOff>
    </xdr:from>
    <xdr:to>
      <xdr:col>0</xdr:col>
      <xdr:colOff>8041143</xdr:colOff>
      <xdr:row>185</xdr:row>
      <xdr:rowOff>527410</xdr:rowOff>
    </xdr:to>
    <xdr:grpSp>
      <xdr:nvGrpSpPr>
        <xdr:cNvPr id="5103" name="Group 5102">
          <a:extLst>
            <a:ext uri="{FF2B5EF4-FFF2-40B4-BE49-F238E27FC236}">
              <a16:creationId xmlns:a16="http://schemas.microsoft.com/office/drawing/2014/main" id="{5A6A7D9B-3343-4B3C-A3C9-4C901B2CB981}"/>
            </a:ext>
          </a:extLst>
        </xdr:cNvPr>
        <xdr:cNvGrpSpPr/>
      </xdr:nvGrpSpPr>
      <xdr:grpSpPr>
        <a:xfrm>
          <a:off x="10947690057" y="992976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104" name="Group 5103">
            <a:extLst>
              <a:ext uri="{FF2B5EF4-FFF2-40B4-BE49-F238E27FC236}">
                <a16:creationId xmlns:a16="http://schemas.microsoft.com/office/drawing/2014/main" id="{A424A38B-3D98-4DA2-98FC-D5B4E496C76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106" name="Group 5105">
              <a:extLst>
                <a:ext uri="{FF2B5EF4-FFF2-40B4-BE49-F238E27FC236}">
                  <a16:creationId xmlns:a16="http://schemas.microsoft.com/office/drawing/2014/main" id="{A4B8D376-5FD4-4578-8977-E89698B69B8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108" name="Group 5107">
                <a:extLst>
                  <a:ext uri="{FF2B5EF4-FFF2-40B4-BE49-F238E27FC236}">
                    <a16:creationId xmlns:a16="http://schemas.microsoft.com/office/drawing/2014/main" id="{77DB8903-CD3C-4E8B-A09A-4E0D673694F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112" name="Group 5111">
                  <a:extLst>
                    <a:ext uri="{FF2B5EF4-FFF2-40B4-BE49-F238E27FC236}">
                      <a16:creationId xmlns:a16="http://schemas.microsoft.com/office/drawing/2014/main" id="{4A2B36E6-E727-437E-BD04-4660A62626C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114" name="Rectangle: Rounded Corners 5113">
                    <a:extLst>
                      <a:ext uri="{FF2B5EF4-FFF2-40B4-BE49-F238E27FC236}">
                        <a16:creationId xmlns:a16="http://schemas.microsoft.com/office/drawing/2014/main" id="{6B8D1EAF-49DE-4265-8122-ADFD5C43047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115" name="Group 5114">
                    <a:extLst>
                      <a:ext uri="{FF2B5EF4-FFF2-40B4-BE49-F238E27FC236}">
                        <a16:creationId xmlns:a16="http://schemas.microsoft.com/office/drawing/2014/main" id="{F6F70BCB-094A-4562-A11E-798EF9FF6E79}"/>
                      </a:ext>
                    </a:extLst>
                  </xdr:cNvPr>
                  <xdr:cNvGrpSpPr/>
                </xdr:nvGrpSpPr>
                <xdr:grpSpPr>
                  <a:xfrm>
                    <a:off x="11022733597" y="809933"/>
                    <a:ext cx="1764115" cy="352109"/>
                    <a:chOff x="11022733597" y="787708"/>
                    <a:chExt cx="1764115" cy="352109"/>
                  </a:xfrm>
                </xdr:grpSpPr>
                <xdr:sp macro="" textlink="Data!F173">
                  <xdr:nvSpPr>
                    <xdr:cNvPr id="5125" name="Rectangle: Rounded Corners 5124">
                      <a:extLst>
                        <a:ext uri="{FF2B5EF4-FFF2-40B4-BE49-F238E27FC236}">
                          <a16:creationId xmlns:a16="http://schemas.microsoft.com/office/drawing/2014/main" id="{E53A6601-BF63-4B7F-A0DB-7C2833D00CA3}"/>
                        </a:ext>
                      </a:extLst>
                    </xdr:cNvPr>
                    <xdr:cNvSpPr/>
                  </xdr:nvSpPr>
                  <xdr:spPr>
                    <a:xfrm>
                      <a:off x="11022733597" y="873117"/>
                      <a:ext cx="10351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B90D110-4373-4002-A3A1-1F8DCC0CCE8B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41,380,000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26" name="Rectangle: Rounded Corners 5125">
                      <a:extLst>
                        <a:ext uri="{FF2B5EF4-FFF2-40B4-BE49-F238E27FC236}">
                          <a16:creationId xmlns:a16="http://schemas.microsoft.com/office/drawing/2014/main" id="{4ABFB143-5421-44F9-A865-C70364058D2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3">
                  <xdr:nvSpPr>
                    <xdr:cNvPr id="5127" name="Rectangle: Rounded Corners 5126">
                      <a:extLst>
                        <a:ext uri="{FF2B5EF4-FFF2-40B4-BE49-F238E27FC236}">
                          <a16:creationId xmlns:a16="http://schemas.microsoft.com/office/drawing/2014/main" id="{E95FF990-CDB9-459F-B102-BA780E972B5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060568F-A2E8-41EA-8564-FED80AB8DE6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571-211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28" name="Rectangle: Rounded Corners 5127">
                      <a:extLst>
                        <a:ext uri="{FF2B5EF4-FFF2-40B4-BE49-F238E27FC236}">
                          <a16:creationId xmlns:a16="http://schemas.microsoft.com/office/drawing/2014/main" id="{96179949-DF70-499E-8AF1-8B4C18EE8D7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3">
                <xdr:nvSpPr>
                  <xdr:cNvPr id="5116" name="Rectangle: Rounded Corners 5115">
                    <a:extLst>
                      <a:ext uri="{FF2B5EF4-FFF2-40B4-BE49-F238E27FC236}">
                        <a16:creationId xmlns:a16="http://schemas.microsoft.com/office/drawing/2014/main" id="{983BB39D-A879-4C2F-894E-55895FBA487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0560E19-8583-4DB2-B4F7-7D571AF3E7B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دیجیتال 0-150 میلیمتر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117" name="Group 5116">
                    <a:extLst>
                      <a:ext uri="{FF2B5EF4-FFF2-40B4-BE49-F238E27FC236}">
                        <a16:creationId xmlns:a16="http://schemas.microsoft.com/office/drawing/2014/main" id="{CA533FCE-BB2E-4E8E-A062-0B56AF6CF15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4" cy="341949"/>
                    <a:chOff x="11023087448" y="797868"/>
                    <a:chExt cx="1744494" cy="341949"/>
                  </a:xfrm>
                </xdr:grpSpPr>
                <xdr:sp macro="" textlink="Data!J173">
                  <xdr:nvSpPr>
                    <xdr:cNvPr id="5122" name="Rectangle: Rounded Corners 5121">
                      <a:extLst>
                        <a:ext uri="{FF2B5EF4-FFF2-40B4-BE49-F238E27FC236}">
                          <a16:creationId xmlns:a16="http://schemas.microsoft.com/office/drawing/2014/main" id="{6A548093-1AEB-4715-BF25-6293F723C4F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A29806-E9B2-48A9-9FAE-18019F4087E4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3,250,000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3">
                  <xdr:nvSpPr>
                    <xdr:cNvPr id="5123" name="Rectangle: Rounded Corners 5122">
                      <a:extLst>
                        <a:ext uri="{FF2B5EF4-FFF2-40B4-BE49-F238E27FC236}">
                          <a16:creationId xmlns:a16="http://schemas.microsoft.com/office/drawing/2014/main" id="{30B7BFC5-7088-4FBB-B36D-CF4A0E79C34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BA8EDE-CAB3-4530-B4C6-015813AA1E4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1141-150A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24" name="Rectangle: Rounded Corners 5123">
                      <a:extLst>
                        <a:ext uri="{FF2B5EF4-FFF2-40B4-BE49-F238E27FC236}">
                          <a16:creationId xmlns:a16="http://schemas.microsoft.com/office/drawing/2014/main" id="{3E1E6E8B-D7AF-4E9E-A218-1D89459CD73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118" name="Group 5117">
                    <a:extLst>
                      <a:ext uri="{FF2B5EF4-FFF2-40B4-BE49-F238E27FC236}">
                        <a16:creationId xmlns:a16="http://schemas.microsoft.com/office/drawing/2014/main" id="{59351A9E-A852-47AB-A4F1-70FF056683B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3">
                  <xdr:nvSpPr>
                    <xdr:cNvPr id="5119" name="Rectangle: Rounded Corners 5118">
                      <a:extLst>
                        <a:ext uri="{FF2B5EF4-FFF2-40B4-BE49-F238E27FC236}">
                          <a16:creationId xmlns:a16="http://schemas.microsoft.com/office/drawing/2014/main" id="{6EEFEF1B-BF6F-4659-9830-460EC103F6F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31ABC7-D2B3-4DE2-82E3-E9221C7DEE8B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3">
                  <xdr:nvSpPr>
                    <xdr:cNvPr id="5120" name="Rectangle: Rounded Corners 5119">
                      <a:extLst>
                        <a:ext uri="{FF2B5EF4-FFF2-40B4-BE49-F238E27FC236}">
                          <a16:creationId xmlns:a16="http://schemas.microsoft.com/office/drawing/2014/main" id="{7DAFEB2C-9BB5-4B9D-BBF2-F23A8047DBB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5C3F619-1BDA-499D-9D6C-2A0FCADEFC7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21" name="Rectangle: Rounded Corners 5120">
                      <a:extLst>
                        <a:ext uri="{FF2B5EF4-FFF2-40B4-BE49-F238E27FC236}">
                          <a16:creationId xmlns:a16="http://schemas.microsoft.com/office/drawing/2014/main" id="{B990232B-3291-432D-9A61-3F44CCF760B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113" name="Rectangle: Rounded Corners 5112">
                  <a:extLst>
                    <a:ext uri="{FF2B5EF4-FFF2-40B4-BE49-F238E27FC236}">
                      <a16:creationId xmlns:a16="http://schemas.microsoft.com/office/drawing/2014/main" id="{B03A7796-2524-463C-9607-8E97EDCAC5C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109" name="Straight Connector 5108">
                <a:extLst>
                  <a:ext uri="{FF2B5EF4-FFF2-40B4-BE49-F238E27FC236}">
                    <a16:creationId xmlns:a16="http://schemas.microsoft.com/office/drawing/2014/main" id="{043FC098-A1AE-4930-9758-CE74C79C7E8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10" name="Straight Connector 5109">
                <a:extLst>
                  <a:ext uri="{FF2B5EF4-FFF2-40B4-BE49-F238E27FC236}">
                    <a16:creationId xmlns:a16="http://schemas.microsoft.com/office/drawing/2014/main" id="{A74FFE6F-9505-4D2F-B2EA-31CE4E325E2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11" name="Straight Connector 5110">
                <a:extLst>
                  <a:ext uri="{FF2B5EF4-FFF2-40B4-BE49-F238E27FC236}">
                    <a16:creationId xmlns:a16="http://schemas.microsoft.com/office/drawing/2014/main" id="{0B5A8DFB-2CE8-4D64-9B73-D3AE7F2BB26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107" name="Rectangle: Rounded Corners 5106">
              <a:extLst>
                <a:ext uri="{FF2B5EF4-FFF2-40B4-BE49-F238E27FC236}">
                  <a16:creationId xmlns:a16="http://schemas.microsoft.com/office/drawing/2014/main" id="{9A88BA57-56C2-4F25-9388-85EC77438F4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105" name="Rectangle: Rounded Corners 5104">
            <a:extLst>
              <a:ext uri="{FF2B5EF4-FFF2-40B4-BE49-F238E27FC236}">
                <a16:creationId xmlns:a16="http://schemas.microsoft.com/office/drawing/2014/main" id="{8EEBB4E4-F4EB-4853-A9B8-1BC9F7838FE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186</xdr:row>
      <xdr:rowOff>79367</xdr:rowOff>
    </xdr:from>
    <xdr:to>
      <xdr:col>0</xdr:col>
      <xdr:colOff>8041143</xdr:colOff>
      <xdr:row>186</xdr:row>
      <xdr:rowOff>527410</xdr:rowOff>
    </xdr:to>
    <xdr:grpSp>
      <xdr:nvGrpSpPr>
        <xdr:cNvPr id="5129" name="Group 5128">
          <a:extLst>
            <a:ext uri="{FF2B5EF4-FFF2-40B4-BE49-F238E27FC236}">
              <a16:creationId xmlns:a16="http://schemas.microsoft.com/office/drawing/2014/main" id="{2850DE22-BA38-424B-98F6-B60C13AB9388}"/>
            </a:ext>
          </a:extLst>
        </xdr:cNvPr>
        <xdr:cNvGrpSpPr/>
      </xdr:nvGrpSpPr>
      <xdr:grpSpPr>
        <a:xfrm>
          <a:off x="10947690057" y="998368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130" name="Group 5129">
            <a:extLst>
              <a:ext uri="{FF2B5EF4-FFF2-40B4-BE49-F238E27FC236}">
                <a16:creationId xmlns:a16="http://schemas.microsoft.com/office/drawing/2014/main" id="{DAEAF5C2-C2A0-4126-BE10-43E0D764760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132" name="Group 5131">
              <a:extLst>
                <a:ext uri="{FF2B5EF4-FFF2-40B4-BE49-F238E27FC236}">
                  <a16:creationId xmlns:a16="http://schemas.microsoft.com/office/drawing/2014/main" id="{B3BB008B-2505-476C-B072-9F529E7C957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134" name="Group 5133">
                <a:extLst>
                  <a:ext uri="{FF2B5EF4-FFF2-40B4-BE49-F238E27FC236}">
                    <a16:creationId xmlns:a16="http://schemas.microsoft.com/office/drawing/2014/main" id="{FDC8505D-5552-4E57-B35E-DE3695226E6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138" name="Group 5137">
                  <a:extLst>
                    <a:ext uri="{FF2B5EF4-FFF2-40B4-BE49-F238E27FC236}">
                      <a16:creationId xmlns:a16="http://schemas.microsoft.com/office/drawing/2014/main" id="{E70A5E22-9CE6-4063-AC63-6D2459214EB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140" name="Rectangle: Rounded Corners 5139">
                    <a:extLst>
                      <a:ext uri="{FF2B5EF4-FFF2-40B4-BE49-F238E27FC236}">
                        <a16:creationId xmlns:a16="http://schemas.microsoft.com/office/drawing/2014/main" id="{743C4B16-778D-4F9D-849B-0E48ECACF8D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141" name="Group 5140">
                    <a:extLst>
                      <a:ext uri="{FF2B5EF4-FFF2-40B4-BE49-F238E27FC236}">
                        <a16:creationId xmlns:a16="http://schemas.microsoft.com/office/drawing/2014/main" id="{AA718604-1D6F-4279-AB8F-595F702802C8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39664" cy="352109"/>
                    <a:chOff x="11022758048" y="787708"/>
                    <a:chExt cx="1739664" cy="352109"/>
                  </a:xfrm>
                </xdr:grpSpPr>
                <xdr:sp macro="" textlink="Data!F174">
                  <xdr:nvSpPr>
                    <xdr:cNvPr id="5151" name="Rectangle: Rounded Corners 5150">
                      <a:extLst>
                        <a:ext uri="{FF2B5EF4-FFF2-40B4-BE49-F238E27FC236}">
                          <a16:creationId xmlns:a16="http://schemas.microsoft.com/office/drawing/2014/main" id="{3631E97C-31F7-496C-B9B5-A5117C72A1D5}"/>
                        </a:ext>
                      </a:extLst>
                    </xdr:cNvPr>
                    <xdr:cNvSpPr/>
                  </xdr:nvSpPr>
                  <xdr:spPr>
                    <a:xfrm>
                      <a:off x="11022758048" y="883863"/>
                      <a:ext cx="1010681" cy="254078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100207-F925-44F2-845A-869A3F0E095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52" name="Rectangle: Rounded Corners 5151">
                      <a:extLst>
                        <a:ext uri="{FF2B5EF4-FFF2-40B4-BE49-F238E27FC236}">
                          <a16:creationId xmlns:a16="http://schemas.microsoft.com/office/drawing/2014/main" id="{D588813C-75B8-45D3-90DD-B29DF400770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4">
                  <xdr:nvSpPr>
                    <xdr:cNvPr id="5153" name="Rectangle: Rounded Corners 5152">
                      <a:extLst>
                        <a:ext uri="{FF2B5EF4-FFF2-40B4-BE49-F238E27FC236}">
                          <a16:creationId xmlns:a16="http://schemas.microsoft.com/office/drawing/2014/main" id="{5A4E819E-4704-4FBB-8379-25193B43002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0CA4F1F-BC1E-4443-98D1-FC89E533920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571-212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54" name="Rectangle: Rounded Corners 5153">
                      <a:extLst>
                        <a:ext uri="{FF2B5EF4-FFF2-40B4-BE49-F238E27FC236}">
                          <a16:creationId xmlns:a16="http://schemas.microsoft.com/office/drawing/2014/main" id="{FAB8ECC1-5BA1-4B28-9B03-0B85EE4C6A1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4">
                <xdr:nvSpPr>
                  <xdr:cNvPr id="5142" name="Rectangle: Rounded Corners 5141">
                    <a:extLst>
                      <a:ext uri="{FF2B5EF4-FFF2-40B4-BE49-F238E27FC236}">
                        <a16:creationId xmlns:a16="http://schemas.microsoft.com/office/drawing/2014/main" id="{36E229D4-8329-4898-A923-682B61E9C36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4AF637A-9233-4396-A1E9-C329065BB14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دیجیتال 0-200 میلیمتر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143" name="Group 5142">
                    <a:extLst>
                      <a:ext uri="{FF2B5EF4-FFF2-40B4-BE49-F238E27FC236}">
                        <a16:creationId xmlns:a16="http://schemas.microsoft.com/office/drawing/2014/main" id="{56A212DD-2508-41C7-A110-E21FF4D395B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74">
                  <xdr:nvSpPr>
                    <xdr:cNvPr id="5148" name="Rectangle: Rounded Corners 5147">
                      <a:extLst>
                        <a:ext uri="{FF2B5EF4-FFF2-40B4-BE49-F238E27FC236}">
                          <a16:creationId xmlns:a16="http://schemas.microsoft.com/office/drawing/2014/main" id="{D169F3B7-AC30-458C-8757-1A44F398149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1E775E-7D85-4148-B693-9BFC52104EC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3,940,000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4">
                  <xdr:nvSpPr>
                    <xdr:cNvPr id="5149" name="Rectangle: Rounded Corners 5148">
                      <a:extLst>
                        <a:ext uri="{FF2B5EF4-FFF2-40B4-BE49-F238E27FC236}">
                          <a16:creationId xmlns:a16="http://schemas.microsoft.com/office/drawing/2014/main" id="{41C7A71B-7BB7-4E8D-8D7B-81B0FAE61C4B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E576A6-6A30-4233-9D8C-251080CBF11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1141-200A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50" name="Rectangle: Rounded Corners 5149">
                      <a:extLst>
                        <a:ext uri="{FF2B5EF4-FFF2-40B4-BE49-F238E27FC236}">
                          <a16:creationId xmlns:a16="http://schemas.microsoft.com/office/drawing/2014/main" id="{2AE1C673-7CB0-4633-837D-DAF87B4298E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144" name="Group 5143">
                    <a:extLst>
                      <a:ext uri="{FF2B5EF4-FFF2-40B4-BE49-F238E27FC236}">
                        <a16:creationId xmlns:a16="http://schemas.microsoft.com/office/drawing/2014/main" id="{CF834476-33A7-4016-AA5A-710952D5178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4">
                  <xdr:nvSpPr>
                    <xdr:cNvPr id="5145" name="Rectangle: Rounded Corners 5144">
                      <a:extLst>
                        <a:ext uri="{FF2B5EF4-FFF2-40B4-BE49-F238E27FC236}">
                          <a16:creationId xmlns:a16="http://schemas.microsoft.com/office/drawing/2014/main" id="{0A50CED8-29AB-4037-B04A-DC51DD33E12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7255F6A-1837-4B5B-B4C0-C8B0022422E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4">
                  <xdr:nvSpPr>
                    <xdr:cNvPr id="5146" name="Rectangle: Rounded Corners 5145">
                      <a:extLst>
                        <a:ext uri="{FF2B5EF4-FFF2-40B4-BE49-F238E27FC236}">
                          <a16:creationId xmlns:a16="http://schemas.microsoft.com/office/drawing/2014/main" id="{92321E85-27A9-4FC2-8237-4C140AB3855A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66D6B02-2BDA-4EE1-9B55-28986CCCDB4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47" name="Rectangle: Rounded Corners 5146">
                      <a:extLst>
                        <a:ext uri="{FF2B5EF4-FFF2-40B4-BE49-F238E27FC236}">
                          <a16:creationId xmlns:a16="http://schemas.microsoft.com/office/drawing/2014/main" id="{BBFD2B35-547B-4C58-8CCF-A59C48F0723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139" name="Rectangle: Rounded Corners 5138">
                  <a:extLst>
                    <a:ext uri="{FF2B5EF4-FFF2-40B4-BE49-F238E27FC236}">
                      <a16:creationId xmlns:a16="http://schemas.microsoft.com/office/drawing/2014/main" id="{2FBD4FB9-2B9F-4B5C-8C82-0A8DCB3386B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135" name="Straight Connector 5134">
                <a:extLst>
                  <a:ext uri="{FF2B5EF4-FFF2-40B4-BE49-F238E27FC236}">
                    <a16:creationId xmlns:a16="http://schemas.microsoft.com/office/drawing/2014/main" id="{4FE47FBF-DA2C-43A1-AF04-0B136E3C3A3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36" name="Straight Connector 5135">
                <a:extLst>
                  <a:ext uri="{FF2B5EF4-FFF2-40B4-BE49-F238E27FC236}">
                    <a16:creationId xmlns:a16="http://schemas.microsoft.com/office/drawing/2014/main" id="{C00E399A-F90A-40F6-B08B-C4B4A12E5DE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37" name="Straight Connector 5136">
                <a:extLst>
                  <a:ext uri="{FF2B5EF4-FFF2-40B4-BE49-F238E27FC236}">
                    <a16:creationId xmlns:a16="http://schemas.microsoft.com/office/drawing/2014/main" id="{3618D616-2522-4CDA-9EA1-FA782FE1BFB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133" name="Rectangle: Rounded Corners 5132">
              <a:extLst>
                <a:ext uri="{FF2B5EF4-FFF2-40B4-BE49-F238E27FC236}">
                  <a16:creationId xmlns:a16="http://schemas.microsoft.com/office/drawing/2014/main" id="{9B435BF0-E98E-4C42-90FD-45143A430A2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131" name="Rectangle: Rounded Corners 5130">
            <a:extLst>
              <a:ext uri="{FF2B5EF4-FFF2-40B4-BE49-F238E27FC236}">
                <a16:creationId xmlns:a16="http://schemas.microsoft.com/office/drawing/2014/main" id="{76FD2B77-DE19-4099-B9CB-D8C26B68E13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187</xdr:row>
      <xdr:rowOff>79367</xdr:rowOff>
    </xdr:from>
    <xdr:to>
      <xdr:col>0</xdr:col>
      <xdr:colOff>8041143</xdr:colOff>
      <xdr:row>187</xdr:row>
      <xdr:rowOff>527410</xdr:rowOff>
    </xdr:to>
    <xdr:grpSp>
      <xdr:nvGrpSpPr>
        <xdr:cNvPr id="5155" name="Group 5154">
          <a:extLst>
            <a:ext uri="{FF2B5EF4-FFF2-40B4-BE49-F238E27FC236}">
              <a16:creationId xmlns:a16="http://schemas.microsoft.com/office/drawing/2014/main" id="{D63FF532-66AF-49FF-8F4F-7F7CEB38B874}"/>
            </a:ext>
          </a:extLst>
        </xdr:cNvPr>
        <xdr:cNvGrpSpPr/>
      </xdr:nvGrpSpPr>
      <xdr:grpSpPr>
        <a:xfrm>
          <a:off x="10947690057" y="1003761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156" name="Group 5155">
            <a:extLst>
              <a:ext uri="{FF2B5EF4-FFF2-40B4-BE49-F238E27FC236}">
                <a16:creationId xmlns:a16="http://schemas.microsoft.com/office/drawing/2014/main" id="{69A32E36-3E4A-4EF5-BCBE-AFEB1C05013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158" name="Group 5157">
              <a:extLst>
                <a:ext uri="{FF2B5EF4-FFF2-40B4-BE49-F238E27FC236}">
                  <a16:creationId xmlns:a16="http://schemas.microsoft.com/office/drawing/2014/main" id="{71DE0CCB-DA2F-49A8-B223-ED8896DFE2C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160" name="Group 5159">
                <a:extLst>
                  <a:ext uri="{FF2B5EF4-FFF2-40B4-BE49-F238E27FC236}">
                    <a16:creationId xmlns:a16="http://schemas.microsoft.com/office/drawing/2014/main" id="{74096331-911B-4F28-963F-F9F48D9EA3A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164" name="Group 5163">
                  <a:extLst>
                    <a:ext uri="{FF2B5EF4-FFF2-40B4-BE49-F238E27FC236}">
                      <a16:creationId xmlns:a16="http://schemas.microsoft.com/office/drawing/2014/main" id="{F6B60D81-712C-47CE-AADF-65DCA670C3F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166" name="Rectangle: Rounded Corners 5165">
                    <a:extLst>
                      <a:ext uri="{FF2B5EF4-FFF2-40B4-BE49-F238E27FC236}">
                        <a16:creationId xmlns:a16="http://schemas.microsoft.com/office/drawing/2014/main" id="{CCA187B7-F06A-4326-9786-FC2D09822EB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167" name="Group 5166">
                    <a:extLst>
                      <a:ext uri="{FF2B5EF4-FFF2-40B4-BE49-F238E27FC236}">
                        <a16:creationId xmlns:a16="http://schemas.microsoft.com/office/drawing/2014/main" id="{6AEA3735-BDD0-4699-86A3-1FE5926E7BD2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75">
                  <xdr:nvSpPr>
                    <xdr:cNvPr id="5177" name="Rectangle: Rounded Corners 5176">
                      <a:extLst>
                        <a:ext uri="{FF2B5EF4-FFF2-40B4-BE49-F238E27FC236}">
                          <a16:creationId xmlns:a16="http://schemas.microsoft.com/office/drawing/2014/main" id="{2B050632-503F-40B4-8E8C-F92FC1CA1E1D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025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88C824A-4286-493D-9B6F-0510139A3735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55,050,000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78" name="Rectangle: Rounded Corners 5177">
                      <a:extLst>
                        <a:ext uri="{FF2B5EF4-FFF2-40B4-BE49-F238E27FC236}">
                          <a16:creationId xmlns:a16="http://schemas.microsoft.com/office/drawing/2014/main" id="{65260411-AF3D-406C-AB31-E8A80315568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5">
                  <xdr:nvSpPr>
                    <xdr:cNvPr id="5179" name="Rectangle: Rounded Corners 5178">
                      <a:extLst>
                        <a:ext uri="{FF2B5EF4-FFF2-40B4-BE49-F238E27FC236}">
                          <a16:creationId xmlns:a16="http://schemas.microsoft.com/office/drawing/2014/main" id="{193F6199-D0A9-4BE0-8EF9-44A58B7D2E0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02AC3E-74DB-4D5F-A2C8-48E09692390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571-213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80" name="Rectangle: Rounded Corners 5179">
                      <a:extLst>
                        <a:ext uri="{FF2B5EF4-FFF2-40B4-BE49-F238E27FC236}">
                          <a16:creationId xmlns:a16="http://schemas.microsoft.com/office/drawing/2014/main" id="{C01582EE-DE13-4C0E-AD5C-EB60D0953A5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5">
                <xdr:nvSpPr>
                  <xdr:cNvPr id="5168" name="Rectangle: Rounded Corners 5167">
                    <a:extLst>
                      <a:ext uri="{FF2B5EF4-FFF2-40B4-BE49-F238E27FC236}">
                        <a16:creationId xmlns:a16="http://schemas.microsoft.com/office/drawing/2014/main" id="{84CD0F73-483E-498F-84D8-072774196E4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A965AC6-2366-4E66-8AD4-4E849B7474F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دیجیتال 0-300 میلیمتر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169" name="Group 5168">
                    <a:extLst>
                      <a:ext uri="{FF2B5EF4-FFF2-40B4-BE49-F238E27FC236}">
                        <a16:creationId xmlns:a16="http://schemas.microsoft.com/office/drawing/2014/main" id="{ADF6F89B-C887-4A2A-BF8E-02CCC1A58AE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6" cy="341949"/>
                    <a:chOff x="11023087448" y="797868"/>
                    <a:chExt cx="1768946" cy="341949"/>
                  </a:xfrm>
                </xdr:grpSpPr>
                <xdr:sp macro="" textlink="Data!J175">
                  <xdr:nvSpPr>
                    <xdr:cNvPr id="5174" name="Rectangle: Rounded Corners 5173">
                      <a:extLst>
                        <a:ext uri="{FF2B5EF4-FFF2-40B4-BE49-F238E27FC236}">
                          <a16:creationId xmlns:a16="http://schemas.microsoft.com/office/drawing/2014/main" id="{277DD5A8-8700-49E6-B300-8A96046B51B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8FFB42-7CED-47F4-AD78-6041BD4B0ED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7,850,000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5">
                  <xdr:nvSpPr>
                    <xdr:cNvPr id="5175" name="Rectangle: Rounded Corners 5174">
                      <a:extLst>
                        <a:ext uri="{FF2B5EF4-FFF2-40B4-BE49-F238E27FC236}">
                          <a16:creationId xmlns:a16="http://schemas.microsoft.com/office/drawing/2014/main" id="{B938CE20-52D1-401C-99E4-740E42515822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6D179E-BAF8-4A9C-A28E-B8237F885A5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1141-300A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76" name="Rectangle: Rounded Corners 5175">
                      <a:extLst>
                        <a:ext uri="{FF2B5EF4-FFF2-40B4-BE49-F238E27FC236}">
                          <a16:creationId xmlns:a16="http://schemas.microsoft.com/office/drawing/2014/main" id="{8251F8EF-668E-461D-9603-AED05B28C8C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170" name="Group 5169">
                    <a:extLst>
                      <a:ext uri="{FF2B5EF4-FFF2-40B4-BE49-F238E27FC236}">
                        <a16:creationId xmlns:a16="http://schemas.microsoft.com/office/drawing/2014/main" id="{4E8D3579-2909-4763-A3A2-368D888A143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5">
                  <xdr:nvSpPr>
                    <xdr:cNvPr id="5171" name="Rectangle: Rounded Corners 5170">
                      <a:extLst>
                        <a:ext uri="{FF2B5EF4-FFF2-40B4-BE49-F238E27FC236}">
                          <a16:creationId xmlns:a16="http://schemas.microsoft.com/office/drawing/2014/main" id="{EF6C46D5-D3B0-48B7-A71A-D7F8CA8EF7C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95061E-5591-4754-AD15-E79CF3342F2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5">
                  <xdr:nvSpPr>
                    <xdr:cNvPr id="5172" name="Rectangle: Rounded Corners 5171">
                      <a:extLst>
                        <a:ext uri="{FF2B5EF4-FFF2-40B4-BE49-F238E27FC236}">
                          <a16:creationId xmlns:a16="http://schemas.microsoft.com/office/drawing/2014/main" id="{499EE432-772F-45EB-88B5-99A66D97EE8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0C8B0FD-EC67-4859-8AF4-2785716CEFC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73" name="Rectangle: Rounded Corners 5172">
                      <a:extLst>
                        <a:ext uri="{FF2B5EF4-FFF2-40B4-BE49-F238E27FC236}">
                          <a16:creationId xmlns:a16="http://schemas.microsoft.com/office/drawing/2014/main" id="{657A70F9-1381-4686-99D3-4C287B258D4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165" name="Rectangle: Rounded Corners 5164">
                  <a:extLst>
                    <a:ext uri="{FF2B5EF4-FFF2-40B4-BE49-F238E27FC236}">
                      <a16:creationId xmlns:a16="http://schemas.microsoft.com/office/drawing/2014/main" id="{06716217-A71E-4BD6-9EC3-65377BBCF49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161" name="Straight Connector 5160">
                <a:extLst>
                  <a:ext uri="{FF2B5EF4-FFF2-40B4-BE49-F238E27FC236}">
                    <a16:creationId xmlns:a16="http://schemas.microsoft.com/office/drawing/2014/main" id="{F23A732C-967E-4BCA-8282-100D1F0BE83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62" name="Straight Connector 5161">
                <a:extLst>
                  <a:ext uri="{FF2B5EF4-FFF2-40B4-BE49-F238E27FC236}">
                    <a16:creationId xmlns:a16="http://schemas.microsoft.com/office/drawing/2014/main" id="{80864810-20AF-406B-A209-48F96BA453F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63" name="Straight Connector 5162">
                <a:extLst>
                  <a:ext uri="{FF2B5EF4-FFF2-40B4-BE49-F238E27FC236}">
                    <a16:creationId xmlns:a16="http://schemas.microsoft.com/office/drawing/2014/main" id="{CD9AEB3F-893E-4035-80CF-9C97D5851CB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159" name="Rectangle: Rounded Corners 5158">
              <a:extLst>
                <a:ext uri="{FF2B5EF4-FFF2-40B4-BE49-F238E27FC236}">
                  <a16:creationId xmlns:a16="http://schemas.microsoft.com/office/drawing/2014/main" id="{2EB5CFFF-9FE3-436B-8263-6155597CF63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157" name="Rectangle: Rounded Corners 5156">
            <a:extLst>
              <a:ext uri="{FF2B5EF4-FFF2-40B4-BE49-F238E27FC236}">
                <a16:creationId xmlns:a16="http://schemas.microsoft.com/office/drawing/2014/main" id="{CB914F2A-94A5-40AD-B5CE-6FEEA2709CC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188</xdr:row>
      <xdr:rowOff>79367</xdr:rowOff>
    </xdr:from>
    <xdr:to>
      <xdr:col>0</xdr:col>
      <xdr:colOff>8041143</xdr:colOff>
      <xdr:row>188</xdr:row>
      <xdr:rowOff>527410</xdr:rowOff>
    </xdr:to>
    <xdr:grpSp>
      <xdr:nvGrpSpPr>
        <xdr:cNvPr id="5181" name="Group 5180">
          <a:extLst>
            <a:ext uri="{FF2B5EF4-FFF2-40B4-BE49-F238E27FC236}">
              <a16:creationId xmlns:a16="http://schemas.microsoft.com/office/drawing/2014/main" id="{C635B682-5AF4-46DD-BFF0-8E0A2D4CD2B6}"/>
            </a:ext>
          </a:extLst>
        </xdr:cNvPr>
        <xdr:cNvGrpSpPr/>
      </xdr:nvGrpSpPr>
      <xdr:grpSpPr>
        <a:xfrm>
          <a:off x="10947690057" y="1009154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182" name="Group 5181">
            <a:extLst>
              <a:ext uri="{FF2B5EF4-FFF2-40B4-BE49-F238E27FC236}">
                <a16:creationId xmlns:a16="http://schemas.microsoft.com/office/drawing/2014/main" id="{3FA456C9-3712-463D-B86F-1A3C48F65E1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184" name="Group 5183">
              <a:extLst>
                <a:ext uri="{FF2B5EF4-FFF2-40B4-BE49-F238E27FC236}">
                  <a16:creationId xmlns:a16="http://schemas.microsoft.com/office/drawing/2014/main" id="{64E404DB-49D3-48FB-9BEC-8A070A57595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186" name="Group 5185">
                <a:extLst>
                  <a:ext uri="{FF2B5EF4-FFF2-40B4-BE49-F238E27FC236}">
                    <a16:creationId xmlns:a16="http://schemas.microsoft.com/office/drawing/2014/main" id="{272069D3-1A30-4EC2-A185-CE4CF8439B8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190" name="Group 5189">
                  <a:extLst>
                    <a:ext uri="{FF2B5EF4-FFF2-40B4-BE49-F238E27FC236}">
                      <a16:creationId xmlns:a16="http://schemas.microsoft.com/office/drawing/2014/main" id="{4402B256-0789-4558-A2D9-AE8221AA8E2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192" name="Rectangle: Rounded Corners 5191">
                    <a:extLst>
                      <a:ext uri="{FF2B5EF4-FFF2-40B4-BE49-F238E27FC236}">
                        <a16:creationId xmlns:a16="http://schemas.microsoft.com/office/drawing/2014/main" id="{75AA7A0D-64FA-41D8-A424-E1D840CD523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193" name="Group 5192">
                    <a:extLst>
                      <a:ext uri="{FF2B5EF4-FFF2-40B4-BE49-F238E27FC236}">
                        <a16:creationId xmlns:a16="http://schemas.microsoft.com/office/drawing/2014/main" id="{D6052425-DA17-4D6B-9FFF-F2BE69EDD7B0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76">
                  <xdr:nvSpPr>
                    <xdr:cNvPr id="5203" name="Rectangle: Rounded Corners 5202">
                      <a:extLst>
                        <a:ext uri="{FF2B5EF4-FFF2-40B4-BE49-F238E27FC236}">
                          <a16:creationId xmlns:a16="http://schemas.microsoft.com/office/drawing/2014/main" id="{69BB31BF-52C4-49C1-95B2-DAC7B4BA8CED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8C1144-3925-419F-95B8-AECBE2F57131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04" name="Rectangle: Rounded Corners 5203">
                      <a:extLst>
                        <a:ext uri="{FF2B5EF4-FFF2-40B4-BE49-F238E27FC236}">
                          <a16:creationId xmlns:a16="http://schemas.microsoft.com/office/drawing/2014/main" id="{C7908965-9005-4CF8-A2EF-23D1919F1EA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6">
                  <xdr:nvSpPr>
                    <xdr:cNvPr id="5205" name="Rectangle: Rounded Corners 5204">
                      <a:extLst>
                        <a:ext uri="{FF2B5EF4-FFF2-40B4-BE49-F238E27FC236}">
                          <a16:creationId xmlns:a16="http://schemas.microsoft.com/office/drawing/2014/main" id="{760D1352-1C93-4B76-9BD1-497689D64BF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C05B557-0FAD-4CEA-87F6-FA2A0FF6BDD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571-203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06" name="Rectangle: Rounded Corners 5205">
                      <a:extLst>
                        <a:ext uri="{FF2B5EF4-FFF2-40B4-BE49-F238E27FC236}">
                          <a16:creationId xmlns:a16="http://schemas.microsoft.com/office/drawing/2014/main" id="{53A637D1-EF41-42FE-B276-6ADD08F0A90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6">
                <xdr:nvSpPr>
                  <xdr:cNvPr id="5194" name="Rectangle: Rounded Corners 5193">
                    <a:extLst>
                      <a:ext uri="{FF2B5EF4-FFF2-40B4-BE49-F238E27FC236}">
                        <a16:creationId xmlns:a16="http://schemas.microsoft.com/office/drawing/2014/main" id="{3D453AFC-B363-445F-AE0D-913642E8BE1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F8530C8-7E53-4D53-9519-0993086EE7F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عمق سنج دیجیتال 0-300 میلیمتر دقت 0.01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195" name="Group 5194">
                    <a:extLst>
                      <a:ext uri="{FF2B5EF4-FFF2-40B4-BE49-F238E27FC236}">
                        <a16:creationId xmlns:a16="http://schemas.microsoft.com/office/drawing/2014/main" id="{FD93C9AE-8909-4061-878C-E16E21411F5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190" cy="341949"/>
                    <a:chOff x="11023087448" y="797868"/>
                    <a:chExt cx="1728190" cy="341949"/>
                  </a:xfrm>
                </xdr:grpSpPr>
                <xdr:sp macro="" textlink="Data!J176">
                  <xdr:nvSpPr>
                    <xdr:cNvPr id="5200" name="Rectangle: Rounded Corners 5199">
                      <a:extLst>
                        <a:ext uri="{FF2B5EF4-FFF2-40B4-BE49-F238E27FC236}">
                          <a16:creationId xmlns:a16="http://schemas.microsoft.com/office/drawing/2014/main" id="{4750C80D-2268-416E-94AB-065B6EDF474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783890-FEB8-4359-AC3C-4FCF0B8A1A8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6">
                  <xdr:nvSpPr>
                    <xdr:cNvPr id="5201" name="Rectangle: Rounded Corners 5200">
                      <a:extLst>
                        <a:ext uri="{FF2B5EF4-FFF2-40B4-BE49-F238E27FC236}">
                          <a16:creationId xmlns:a16="http://schemas.microsoft.com/office/drawing/2014/main" id="{6ACA8BC4-ADB0-4D17-8A87-6B7D22973E84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428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24811F7-03C1-481C-964C-0DDCCE07355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02" name="Rectangle: Rounded Corners 5201">
                      <a:extLst>
                        <a:ext uri="{FF2B5EF4-FFF2-40B4-BE49-F238E27FC236}">
                          <a16:creationId xmlns:a16="http://schemas.microsoft.com/office/drawing/2014/main" id="{A90DD32A-5D9F-4167-BE72-287DA594991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196" name="Group 5195">
                    <a:extLst>
                      <a:ext uri="{FF2B5EF4-FFF2-40B4-BE49-F238E27FC236}">
                        <a16:creationId xmlns:a16="http://schemas.microsoft.com/office/drawing/2014/main" id="{7460DCA1-4FCD-493F-95D7-E3E2694BE4A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6">
                  <xdr:nvSpPr>
                    <xdr:cNvPr id="5197" name="Rectangle: Rounded Corners 5196">
                      <a:extLst>
                        <a:ext uri="{FF2B5EF4-FFF2-40B4-BE49-F238E27FC236}">
                          <a16:creationId xmlns:a16="http://schemas.microsoft.com/office/drawing/2014/main" id="{2E2CD2BC-FB66-4A95-9715-7EABCAB2A6C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1A1FF6-8787-4671-BC3C-7580E33EF1A9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6">
                  <xdr:nvSpPr>
                    <xdr:cNvPr id="5198" name="Rectangle: Rounded Corners 5197">
                      <a:extLst>
                        <a:ext uri="{FF2B5EF4-FFF2-40B4-BE49-F238E27FC236}">
                          <a16:creationId xmlns:a16="http://schemas.microsoft.com/office/drawing/2014/main" id="{2E11D475-0C0F-4E7A-867A-48A7CF8C60A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4AB84AF-1F3E-45EC-ACAD-06431E9C250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199" name="Rectangle: Rounded Corners 5198">
                      <a:extLst>
                        <a:ext uri="{FF2B5EF4-FFF2-40B4-BE49-F238E27FC236}">
                          <a16:creationId xmlns:a16="http://schemas.microsoft.com/office/drawing/2014/main" id="{8E04FD3E-3BE9-4A97-BEFC-1BAC5805284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191" name="Rectangle: Rounded Corners 5190">
                  <a:extLst>
                    <a:ext uri="{FF2B5EF4-FFF2-40B4-BE49-F238E27FC236}">
                      <a16:creationId xmlns:a16="http://schemas.microsoft.com/office/drawing/2014/main" id="{D4300394-A3D6-4224-9C05-AB8FE55AED8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187" name="Straight Connector 5186">
                <a:extLst>
                  <a:ext uri="{FF2B5EF4-FFF2-40B4-BE49-F238E27FC236}">
                    <a16:creationId xmlns:a16="http://schemas.microsoft.com/office/drawing/2014/main" id="{C914E737-A827-4231-8168-681462AB242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88" name="Straight Connector 5187">
                <a:extLst>
                  <a:ext uri="{FF2B5EF4-FFF2-40B4-BE49-F238E27FC236}">
                    <a16:creationId xmlns:a16="http://schemas.microsoft.com/office/drawing/2014/main" id="{49EEBD1A-087A-4B01-B476-E6CE3844840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89" name="Straight Connector 5188">
                <a:extLst>
                  <a:ext uri="{FF2B5EF4-FFF2-40B4-BE49-F238E27FC236}">
                    <a16:creationId xmlns:a16="http://schemas.microsoft.com/office/drawing/2014/main" id="{9AC32EF0-678D-47E6-A983-CD6D035B04D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185" name="Rectangle: Rounded Corners 5184">
              <a:extLst>
                <a:ext uri="{FF2B5EF4-FFF2-40B4-BE49-F238E27FC236}">
                  <a16:creationId xmlns:a16="http://schemas.microsoft.com/office/drawing/2014/main" id="{BF11CB4D-DC04-4C12-9326-B58A23C5F73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183" name="Rectangle: Rounded Corners 5182">
            <a:extLst>
              <a:ext uri="{FF2B5EF4-FFF2-40B4-BE49-F238E27FC236}">
                <a16:creationId xmlns:a16="http://schemas.microsoft.com/office/drawing/2014/main" id="{6FE338A2-70EC-4DA9-A987-DA906C9B5ED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189</xdr:row>
      <xdr:rowOff>79367</xdr:rowOff>
    </xdr:from>
    <xdr:to>
      <xdr:col>0</xdr:col>
      <xdr:colOff>8041143</xdr:colOff>
      <xdr:row>189</xdr:row>
      <xdr:rowOff>527410</xdr:rowOff>
    </xdr:to>
    <xdr:grpSp>
      <xdr:nvGrpSpPr>
        <xdr:cNvPr id="5207" name="Group 5206">
          <a:extLst>
            <a:ext uri="{FF2B5EF4-FFF2-40B4-BE49-F238E27FC236}">
              <a16:creationId xmlns:a16="http://schemas.microsoft.com/office/drawing/2014/main" id="{7DF59D47-1799-42A5-8F7A-01ADB6064B8E}"/>
            </a:ext>
          </a:extLst>
        </xdr:cNvPr>
        <xdr:cNvGrpSpPr/>
      </xdr:nvGrpSpPr>
      <xdr:grpSpPr>
        <a:xfrm>
          <a:off x="10947690057" y="1014546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208" name="Group 5207">
            <a:extLst>
              <a:ext uri="{FF2B5EF4-FFF2-40B4-BE49-F238E27FC236}">
                <a16:creationId xmlns:a16="http://schemas.microsoft.com/office/drawing/2014/main" id="{4DCF3641-032A-4ADB-ABB1-F25405B5987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210" name="Group 5209">
              <a:extLst>
                <a:ext uri="{FF2B5EF4-FFF2-40B4-BE49-F238E27FC236}">
                  <a16:creationId xmlns:a16="http://schemas.microsoft.com/office/drawing/2014/main" id="{31A9D3FB-D9F3-479E-8A00-071DDF2E2B6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212" name="Group 5211">
                <a:extLst>
                  <a:ext uri="{FF2B5EF4-FFF2-40B4-BE49-F238E27FC236}">
                    <a16:creationId xmlns:a16="http://schemas.microsoft.com/office/drawing/2014/main" id="{81CCA614-E599-4AA9-9CF8-B5CCD2EC73D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216" name="Group 5215">
                  <a:extLst>
                    <a:ext uri="{FF2B5EF4-FFF2-40B4-BE49-F238E27FC236}">
                      <a16:creationId xmlns:a16="http://schemas.microsoft.com/office/drawing/2014/main" id="{73B4A05E-77F9-4AD1-B1B2-878E7AB1601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218" name="Rectangle: Rounded Corners 5217">
                    <a:extLst>
                      <a:ext uri="{FF2B5EF4-FFF2-40B4-BE49-F238E27FC236}">
                        <a16:creationId xmlns:a16="http://schemas.microsoft.com/office/drawing/2014/main" id="{A06E87FC-A74F-40FF-8659-D75498F6E6E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219" name="Group 5218">
                    <a:extLst>
                      <a:ext uri="{FF2B5EF4-FFF2-40B4-BE49-F238E27FC236}">
                        <a16:creationId xmlns:a16="http://schemas.microsoft.com/office/drawing/2014/main" id="{2D5A2F5F-C75F-4FE3-BD54-12CC969A56ED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77">
                  <xdr:nvSpPr>
                    <xdr:cNvPr id="5229" name="Rectangle: Rounded Corners 5228">
                      <a:extLst>
                        <a:ext uri="{FF2B5EF4-FFF2-40B4-BE49-F238E27FC236}">
                          <a16:creationId xmlns:a16="http://schemas.microsoft.com/office/drawing/2014/main" id="{1F8FC286-53D3-4FED-B528-EF8FC7E75501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E6CD434-C605-4F54-9A8B-A86FA67252DF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22,050,000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30" name="Rectangle: Rounded Corners 5229">
                      <a:extLst>
                        <a:ext uri="{FF2B5EF4-FFF2-40B4-BE49-F238E27FC236}">
                          <a16:creationId xmlns:a16="http://schemas.microsoft.com/office/drawing/2014/main" id="{86DFE641-0851-4384-AA85-CD73AF07746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7">
                  <xdr:nvSpPr>
                    <xdr:cNvPr id="5231" name="Rectangle: Rounded Corners 5230">
                      <a:extLst>
                        <a:ext uri="{FF2B5EF4-FFF2-40B4-BE49-F238E27FC236}">
                          <a16:creationId xmlns:a16="http://schemas.microsoft.com/office/drawing/2014/main" id="{18B4602E-9D76-4C05-8632-C4BFC2239E1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0E9809-900D-49A3-810B-3887D688DB4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7211A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32" name="Rectangle: Rounded Corners 5231">
                      <a:extLst>
                        <a:ext uri="{FF2B5EF4-FFF2-40B4-BE49-F238E27FC236}">
                          <a16:creationId xmlns:a16="http://schemas.microsoft.com/office/drawing/2014/main" id="{B7A9DAE6-761A-48AA-8448-E02845F857D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7">
                <xdr:nvSpPr>
                  <xdr:cNvPr id="5220" name="Rectangle: Rounded Corners 5219">
                    <a:extLst>
                      <a:ext uri="{FF2B5EF4-FFF2-40B4-BE49-F238E27FC236}">
                        <a16:creationId xmlns:a16="http://schemas.microsoft.com/office/drawing/2014/main" id="{8D4B7D27-CA70-450C-982D-FBBEF3D0E23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54A5693-C160-400D-B738-0E5AC6A6EF5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عمق سنج صلیبی ساعتی 0-200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221" name="Group 5220">
                    <a:extLst>
                      <a:ext uri="{FF2B5EF4-FFF2-40B4-BE49-F238E27FC236}">
                        <a16:creationId xmlns:a16="http://schemas.microsoft.com/office/drawing/2014/main" id="{3D8843C5-46DA-4573-B06A-73A126F9E91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77">
                  <xdr:nvSpPr>
                    <xdr:cNvPr id="5226" name="Rectangle: Rounded Corners 5225">
                      <a:extLst>
                        <a:ext uri="{FF2B5EF4-FFF2-40B4-BE49-F238E27FC236}">
                          <a16:creationId xmlns:a16="http://schemas.microsoft.com/office/drawing/2014/main" id="{8162D748-F262-42E2-A6D9-2B82FE61885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ADD5DD-72D2-4E8A-A74F-A92B60D38920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7">
                  <xdr:nvSpPr>
                    <xdr:cNvPr id="5227" name="Rectangle: Rounded Corners 5226">
                      <a:extLst>
                        <a:ext uri="{FF2B5EF4-FFF2-40B4-BE49-F238E27FC236}">
                          <a16:creationId xmlns:a16="http://schemas.microsoft.com/office/drawing/2014/main" id="{963185AF-8B42-4ACD-AD7F-2E70F4991DA3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BD3305-0077-4EA2-BEEE-B767439A297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28" name="Rectangle: Rounded Corners 5227">
                      <a:extLst>
                        <a:ext uri="{FF2B5EF4-FFF2-40B4-BE49-F238E27FC236}">
                          <a16:creationId xmlns:a16="http://schemas.microsoft.com/office/drawing/2014/main" id="{25931946-F62B-4F7D-AF52-36BE436AB3C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222" name="Group 5221">
                    <a:extLst>
                      <a:ext uri="{FF2B5EF4-FFF2-40B4-BE49-F238E27FC236}">
                        <a16:creationId xmlns:a16="http://schemas.microsoft.com/office/drawing/2014/main" id="{0640AA3B-E189-4608-ABC2-A159B90727E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7">
                  <xdr:nvSpPr>
                    <xdr:cNvPr id="5223" name="Rectangle: Rounded Corners 5222">
                      <a:extLst>
                        <a:ext uri="{FF2B5EF4-FFF2-40B4-BE49-F238E27FC236}">
                          <a16:creationId xmlns:a16="http://schemas.microsoft.com/office/drawing/2014/main" id="{B14A89A7-A0EF-4AC2-B2F9-0F34D383B93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5B5D8D-2956-4401-A15B-E0626CC92F93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7">
                  <xdr:nvSpPr>
                    <xdr:cNvPr id="5224" name="Rectangle: Rounded Corners 5223">
                      <a:extLst>
                        <a:ext uri="{FF2B5EF4-FFF2-40B4-BE49-F238E27FC236}">
                          <a16:creationId xmlns:a16="http://schemas.microsoft.com/office/drawing/2014/main" id="{D9AACB3C-BF04-46B3-886F-72CEA2626C2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9B374C8-8B57-47C3-A6A7-3BDFF6E0C6E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25" name="Rectangle: Rounded Corners 5224">
                      <a:extLst>
                        <a:ext uri="{FF2B5EF4-FFF2-40B4-BE49-F238E27FC236}">
                          <a16:creationId xmlns:a16="http://schemas.microsoft.com/office/drawing/2014/main" id="{225A962C-0688-4317-ADC8-FBEC8440950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217" name="Rectangle: Rounded Corners 5216">
                  <a:extLst>
                    <a:ext uri="{FF2B5EF4-FFF2-40B4-BE49-F238E27FC236}">
                      <a16:creationId xmlns:a16="http://schemas.microsoft.com/office/drawing/2014/main" id="{264C8811-8A7E-4138-B916-C54903BDD01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213" name="Straight Connector 5212">
                <a:extLst>
                  <a:ext uri="{FF2B5EF4-FFF2-40B4-BE49-F238E27FC236}">
                    <a16:creationId xmlns:a16="http://schemas.microsoft.com/office/drawing/2014/main" id="{4DB5EB7A-C3A9-41EB-AB82-7DFA21A5E1B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14" name="Straight Connector 5213">
                <a:extLst>
                  <a:ext uri="{FF2B5EF4-FFF2-40B4-BE49-F238E27FC236}">
                    <a16:creationId xmlns:a16="http://schemas.microsoft.com/office/drawing/2014/main" id="{2C005ECE-93C6-4F23-9401-D110AB77B73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15" name="Straight Connector 5214">
                <a:extLst>
                  <a:ext uri="{FF2B5EF4-FFF2-40B4-BE49-F238E27FC236}">
                    <a16:creationId xmlns:a16="http://schemas.microsoft.com/office/drawing/2014/main" id="{A1D025CE-2A23-4167-9909-A93ED98E110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211" name="Rectangle: Rounded Corners 5210">
              <a:extLst>
                <a:ext uri="{FF2B5EF4-FFF2-40B4-BE49-F238E27FC236}">
                  <a16:creationId xmlns:a16="http://schemas.microsoft.com/office/drawing/2014/main" id="{150B7ACC-B91C-442A-9AE9-72DA491E91C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209" name="Rectangle: Rounded Corners 5208">
            <a:extLst>
              <a:ext uri="{FF2B5EF4-FFF2-40B4-BE49-F238E27FC236}">
                <a16:creationId xmlns:a16="http://schemas.microsoft.com/office/drawing/2014/main" id="{F03C173F-9BEC-41F2-A71E-88EF0F86E22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190</xdr:row>
      <xdr:rowOff>79367</xdr:rowOff>
    </xdr:from>
    <xdr:to>
      <xdr:col>0</xdr:col>
      <xdr:colOff>8041143</xdr:colOff>
      <xdr:row>190</xdr:row>
      <xdr:rowOff>527410</xdr:rowOff>
    </xdr:to>
    <xdr:grpSp>
      <xdr:nvGrpSpPr>
        <xdr:cNvPr id="5233" name="Group 5232">
          <a:extLst>
            <a:ext uri="{FF2B5EF4-FFF2-40B4-BE49-F238E27FC236}">
              <a16:creationId xmlns:a16="http://schemas.microsoft.com/office/drawing/2014/main" id="{7D144F66-CB4E-49D3-820F-D412CB4D8E6F}"/>
            </a:ext>
          </a:extLst>
        </xdr:cNvPr>
        <xdr:cNvGrpSpPr/>
      </xdr:nvGrpSpPr>
      <xdr:grpSpPr>
        <a:xfrm>
          <a:off x="10947690057" y="1019939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234" name="Group 5233">
            <a:extLst>
              <a:ext uri="{FF2B5EF4-FFF2-40B4-BE49-F238E27FC236}">
                <a16:creationId xmlns:a16="http://schemas.microsoft.com/office/drawing/2014/main" id="{D94E526F-54D2-4227-A8AD-DE088E36B7A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236" name="Group 5235">
              <a:extLst>
                <a:ext uri="{FF2B5EF4-FFF2-40B4-BE49-F238E27FC236}">
                  <a16:creationId xmlns:a16="http://schemas.microsoft.com/office/drawing/2014/main" id="{32B1878B-89FE-4953-9F32-F06C1AB8934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238" name="Group 5237">
                <a:extLst>
                  <a:ext uri="{FF2B5EF4-FFF2-40B4-BE49-F238E27FC236}">
                    <a16:creationId xmlns:a16="http://schemas.microsoft.com/office/drawing/2014/main" id="{0EA02A82-8C8C-41CC-9E87-7E9A3CD2E7F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242" name="Group 5241">
                  <a:extLst>
                    <a:ext uri="{FF2B5EF4-FFF2-40B4-BE49-F238E27FC236}">
                      <a16:creationId xmlns:a16="http://schemas.microsoft.com/office/drawing/2014/main" id="{FBE6F7A6-217B-49D8-AF48-AE5A814A5D1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244" name="Rectangle: Rounded Corners 5243">
                    <a:extLst>
                      <a:ext uri="{FF2B5EF4-FFF2-40B4-BE49-F238E27FC236}">
                        <a16:creationId xmlns:a16="http://schemas.microsoft.com/office/drawing/2014/main" id="{1177A519-8444-4458-9DA5-8E6BAAD2430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245" name="Group 5244">
                    <a:extLst>
                      <a:ext uri="{FF2B5EF4-FFF2-40B4-BE49-F238E27FC236}">
                        <a16:creationId xmlns:a16="http://schemas.microsoft.com/office/drawing/2014/main" id="{C03D9631-7108-4DA5-B114-2774EC7E2C95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78">
                  <xdr:nvSpPr>
                    <xdr:cNvPr id="5255" name="Rectangle: Rounded Corners 5254">
                      <a:extLst>
                        <a:ext uri="{FF2B5EF4-FFF2-40B4-BE49-F238E27FC236}">
                          <a16:creationId xmlns:a16="http://schemas.microsoft.com/office/drawing/2014/main" id="{AB9804B6-26F5-44C0-BB87-06333520D809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A3981F-B195-4D64-B788-CF80A9444FA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56" name="Rectangle: Rounded Corners 5255">
                      <a:extLst>
                        <a:ext uri="{FF2B5EF4-FFF2-40B4-BE49-F238E27FC236}">
                          <a16:creationId xmlns:a16="http://schemas.microsoft.com/office/drawing/2014/main" id="{61DF0CE9-B823-4C4C-815E-9F75EAB93B9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8">
                  <xdr:nvSpPr>
                    <xdr:cNvPr id="5257" name="Rectangle: Rounded Corners 5256">
                      <a:extLst>
                        <a:ext uri="{FF2B5EF4-FFF2-40B4-BE49-F238E27FC236}">
                          <a16:creationId xmlns:a16="http://schemas.microsoft.com/office/drawing/2014/main" id="{DFB9E4B2-D00B-4E65-A4E8-486F1A127AD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FAA29A-7449-4FC0-A4E6-D308720832F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58" name="Rectangle: Rounded Corners 5257">
                      <a:extLst>
                        <a:ext uri="{FF2B5EF4-FFF2-40B4-BE49-F238E27FC236}">
                          <a16:creationId xmlns:a16="http://schemas.microsoft.com/office/drawing/2014/main" id="{DD8915D4-1F53-46D2-A8BC-0381A867220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8">
                <xdr:nvSpPr>
                  <xdr:cNvPr id="5246" name="Rectangle: Rounded Corners 5245">
                    <a:extLst>
                      <a:ext uri="{FF2B5EF4-FFF2-40B4-BE49-F238E27FC236}">
                        <a16:creationId xmlns:a16="http://schemas.microsoft.com/office/drawing/2014/main" id="{C7118C48-4513-40C4-B9DB-248675AE2AE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17E2995-DD51-465D-BF85-6F7F9D617EB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عمق سنج خط کش دار 0-150 میلیمتر دقت 0.5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247" name="Group 5246">
                    <a:extLst>
                      <a:ext uri="{FF2B5EF4-FFF2-40B4-BE49-F238E27FC236}">
                        <a16:creationId xmlns:a16="http://schemas.microsoft.com/office/drawing/2014/main" id="{E8F39704-AC53-4D9D-A52E-8267D4B3CBE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7437" cy="341949"/>
                    <a:chOff x="11023087448" y="797868"/>
                    <a:chExt cx="1687437" cy="341949"/>
                  </a:xfrm>
                </xdr:grpSpPr>
                <xdr:sp macro="" textlink="Data!J178">
                  <xdr:nvSpPr>
                    <xdr:cNvPr id="5252" name="Rectangle: Rounded Corners 5251">
                      <a:extLst>
                        <a:ext uri="{FF2B5EF4-FFF2-40B4-BE49-F238E27FC236}">
                          <a16:creationId xmlns:a16="http://schemas.microsoft.com/office/drawing/2014/main" id="{33C2F86C-29B5-41BA-9A50-2ADB3C58E02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0CC774-8287-459B-BB16-1C778A7FF9E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8">
                  <xdr:nvSpPr>
                    <xdr:cNvPr id="5253" name="Rectangle: Rounded Corners 5252">
                      <a:extLst>
                        <a:ext uri="{FF2B5EF4-FFF2-40B4-BE49-F238E27FC236}">
                          <a16:creationId xmlns:a16="http://schemas.microsoft.com/office/drawing/2014/main" id="{0932E2E9-6861-4985-8684-582EF9AA9289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0212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F22DE2-5BB9-4F6B-922F-4A2A42D42E6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54" name="Rectangle: Rounded Corners 5253">
                      <a:extLst>
                        <a:ext uri="{FF2B5EF4-FFF2-40B4-BE49-F238E27FC236}">
                          <a16:creationId xmlns:a16="http://schemas.microsoft.com/office/drawing/2014/main" id="{6D67C8E3-CFDA-426F-9A8B-9F0C0FC461C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248" name="Group 5247">
                    <a:extLst>
                      <a:ext uri="{FF2B5EF4-FFF2-40B4-BE49-F238E27FC236}">
                        <a16:creationId xmlns:a16="http://schemas.microsoft.com/office/drawing/2014/main" id="{FC651816-7A5F-4567-B731-287A0447198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8">
                  <xdr:nvSpPr>
                    <xdr:cNvPr id="5249" name="Rectangle: Rounded Corners 5248">
                      <a:extLst>
                        <a:ext uri="{FF2B5EF4-FFF2-40B4-BE49-F238E27FC236}">
                          <a16:creationId xmlns:a16="http://schemas.microsoft.com/office/drawing/2014/main" id="{C94B3593-CDFF-4BAD-95AB-46FDA1FBD00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30B17A8-20F4-44FE-8380-393D085F8FE1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460,000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8">
                  <xdr:nvSpPr>
                    <xdr:cNvPr id="5250" name="Rectangle: Rounded Corners 5249">
                      <a:extLst>
                        <a:ext uri="{FF2B5EF4-FFF2-40B4-BE49-F238E27FC236}">
                          <a16:creationId xmlns:a16="http://schemas.microsoft.com/office/drawing/2014/main" id="{0696E552-A04C-4FF1-A4BB-7D9F82B6EE9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89EC675-A670-4F73-AA36-2FCD0A9E42A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1503-1-DG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51" name="Rectangle: Rounded Corners 5250">
                      <a:extLst>
                        <a:ext uri="{FF2B5EF4-FFF2-40B4-BE49-F238E27FC236}">
                          <a16:creationId xmlns:a16="http://schemas.microsoft.com/office/drawing/2014/main" id="{DD9BA43B-8B1C-41E1-8D6E-AE9F42AEBFD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243" name="Rectangle: Rounded Corners 5242">
                  <a:extLst>
                    <a:ext uri="{FF2B5EF4-FFF2-40B4-BE49-F238E27FC236}">
                      <a16:creationId xmlns:a16="http://schemas.microsoft.com/office/drawing/2014/main" id="{9B5B8C6F-90FB-4A36-B240-3573BADAD18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239" name="Straight Connector 5238">
                <a:extLst>
                  <a:ext uri="{FF2B5EF4-FFF2-40B4-BE49-F238E27FC236}">
                    <a16:creationId xmlns:a16="http://schemas.microsoft.com/office/drawing/2014/main" id="{540EA546-6D09-4727-8D45-EE9E40EA1E6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40" name="Straight Connector 5239">
                <a:extLst>
                  <a:ext uri="{FF2B5EF4-FFF2-40B4-BE49-F238E27FC236}">
                    <a16:creationId xmlns:a16="http://schemas.microsoft.com/office/drawing/2014/main" id="{FD3A550E-7182-4CF9-A620-1A01E7EC8DB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41" name="Straight Connector 5240">
                <a:extLst>
                  <a:ext uri="{FF2B5EF4-FFF2-40B4-BE49-F238E27FC236}">
                    <a16:creationId xmlns:a16="http://schemas.microsoft.com/office/drawing/2014/main" id="{C24C058B-BF5E-46F4-944F-74A5DDB44BC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237" name="Rectangle: Rounded Corners 5236">
              <a:extLst>
                <a:ext uri="{FF2B5EF4-FFF2-40B4-BE49-F238E27FC236}">
                  <a16:creationId xmlns:a16="http://schemas.microsoft.com/office/drawing/2014/main" id="{421B79B7-2BAB-48C4-935E-4CFBE4AFF99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235" name="Rectangle: Rounded Corners 5234">
            <a:extLst>
              <a:ext uri="{FF2B5EF4-FFF2-40B4-BE49-F238E27FC236}">
                <a16:creationId xmlns:a16="http://schemas.microsoft.com/office/drawing/2014/main" id="{6719B4BB-255B-4CF9-8747-596AA15B8B5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191</xdr:row>
      <xdr:rowOff>79367</xdr:rowOff>
    </xdr:from>
    <xdr:to>
      <xdr:col>0</xdr:col>
      <xdr:colOff>8041143</xdr:colOff>
      <xdr:row>191</xdr:row>
      <xdr:rowOff>527410</xdr:rowOff>
    </xdr:to>
    <xdr:grpSp>
      <xdr:nvGrpSpPr>
        <xdr:cNvPr id="5259" name="Group 5258">
          <a:extLst>
            <a:ext uri="{FF2B5EF4-FFF2-40B4-BE49-F238E27FC236}">
              <a16:creationId xmlns:a16="http://schemas.microsoft.com/office/drawing/2014/main" id="{70C939DD-FED7-4CDC-A987-3C6097E493E9}"/>
            </a:ext>
          </a:extLst>
        </xdr:cNvPr>
        <xdr:cNvGrpSpPr/>
      </xdr:nvGrpSpPr>
      <xdr:grpSpPr>
        <a:xfrm>
          <a:off x="10947690057" y="1025331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260" name="Group 5259">
            <a:extLst>
              <a:ext uri="{FF2B5EF4-FFF2-40B4-BE49-F238E27FC236}">
                <a16:creationId xmlns:a16="http://schemas.microsoft.com/office/drawing/2014/main" id="{D5E5AC41-FF4D-435E-B74A-DB12CDB2623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262" name="Group 5261">
              <a:extLst>
                <a:ext uri="{FF2B5EF4-FFF2-40B4-BE49-F238E27FC236}">
                  <a16:creationId xmlns:a16="http://schemas.microsoft.com/office/drawing/2014/main" id="{A28BA602-2E8A-43A7-B2E2-7B4B85087B9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264" name="Group 5263">
                <a:extLst>
                  <a:ext uri="{FF2B5EF4-FFF2-40B4-BE49-F238E27FC236}">
                    <a16:creationId xmlns:a16="http://schemas.microsoft.com/office/drawing/2014/main" id="{752F6840-33D0-4920-A990-3FA495EE318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268" name="Group 5267">
                  <a:extLst>
                    <a:ext uri="{FF2B5EF4-FFF2-40B4-BE49-F238E27FC236}">
                      <a16:creationId xmlns:a16="http://schemas.microsoft.com/office/drawing/2014/main" id="{4D7A86D5-9A4E-49E0-9A45-811C0577C85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270" name="Rectangle: Rounded Corners 5269">
                    <a:extLst>
                      <a:ext uri="{FF2B5EF4-FFF2-40B4-BE49-F238E27FC236}">
                        <a16:creationId xmlns:a16="http://schemas.microsoft.com/office/drawing/2014/main" id="{60A82E30-8E65-4F47-B0EE-50E3D5836C8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271" name="Group 5270">
                    <a:extLst>
                      <a:ext uri="{FF2B5EF4-FFF2-40B4-BE49-F238E27FC236}">
                        <a16:creationId xmlns:a16="http://schemas.microsoft.com/office/drawing/2014/main" id="{FD1C0CC5-1245-44D9-BC51-1ECF860BD5BD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79">
                  <xdr:nvSpPr>
                    <xdr:cNvPr id="5281" name="Rectangle: Rounded Corners 5280">
                      <a:extLst>
                        <a:ext uri="{FF2B5EF4-FFF2-40B4-BE49-F238E27FC236}">
                          <a16:creationId xmlns:a16="http://schemas.microsoft.com/office/drawing/2014/main" id="{7C42627B-AE77-48C6-9060-4D8843CF66DE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6C2400-B2C0-4333-9100-E208CA431282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82" name="Rectangle: Rounded Corners 5281">
                      <a:extLst>
                        <a:ext uri="{FF2B5EF4-FFF2-40B4-BE49-F238E27FC236}">
                          <a16:creationId xmlns:a16="http://schemas.microsoft.com/office/drawing/2014/main" id="{A23A9CED-73E7-4882-B12D-D2C9C48F4FB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79">
                  <xdr:nvSpPr>
                    <xdr:cNvPr id="5283" name="Rectangle: Rounded Corners 5282">
                      <a:extLst>
                        <a:ext uri="{FF2B5EF4-FFF2-40B4-BE49-F238E27FC236}">
                          <a16:creationId xmlns:a16="http://schemas.microsoft.com/office/drawing/2014/main" id="{B81C3313-465A-448C-95E0-7FF19CA36D9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3A92676-7871-4831-8710-B898F2135A2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84" name="Rectangle: Rounded Corners 5283">
                      <a:extLst>
                        <a:ext uri="{FF2B5EF4-FFF2-40B4-BE49-F238E27FC236}">
                          <a16:creationId xmlns:a16="http://schemas.microsoft.com/office/drawing/2014/main" id="{BE49F52E-9674-4CBE-B21D-CC13B9A0AB6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79">
                <xdr:nvSpPr>
                  <xdr:cNvPr id="5272" name="Rectangle: Rounded Corners 5271">
                    <a:extLst>
                      <a:ext uri="{FF2B5EF4-FFF2-40B4-BE49-F238E27FC236}">
                        <a16:creationId xmlns:a16="http://schemas.microsoft.com/office/drawing/2014/main" id="{5678E903-AC1D-40E6-8A2D-94EDBAC5308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6F9F585-1A4B-4B96-A369-84FB5846BEF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عمق سنج دیجیتال عاج لاستیک 20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273" name="Group 5272">
                    <a:extLst>
                      <a:ext uri="{FF2B5EF4-FFF2-40B4-BE49-F238E27FC236}">
                        <a16:creationId xmlns:a16="http://schemas.microsoft.com/office/drawing/2014/main" id="{13BE6AFA-E309-4639-A0AF-55BFCE9409E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79">
                  <xdr:nvSpPr>
                    <xdr:cNvPr id="5278" name="Rectangle: Rounded Corners 5277">
                      <a:extLst>
                        <a:ext uri="{FF2B5EF4-FFF2-40B4-BE49-F238E27FC236}">
                          <a16:creationId xmlns:a16="http://schemas.microsoft.com/office/drawing/2014/main" id="{E8DF8276-F0E1-456B-8F14-500C66A2053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1B5D9F-5A6D-4487-9DD2-F0D62ECA6B5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79">
                  <xdr:nvSpPr>
                    <xdr:cNvPr id="5279" name="Rectangle: Rounded Corners 5278">
                      <a:extLst>
                        <a:ext uri="{FF2B5EF4-FFF2-40B4-BE49-F238E27FC236}">
                          <a16:creationId xmlns:a16="http://schemas.microsoft.com/office/drawing/2014/main" id="{CB02754B-F48B-44D5-8222-49E7BFA0C58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72A9B8D-0531-469A-83A9-90CEF727B10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80" name="Rectangle: Rounded Corners 5279">
                      <a:extLst>
                        <a:ext uri="{FF2B5EF4-FFF2-40B4-BE49-F238E27FC236}">
                          <a16:creationId xmlns:a16="http://schemas.microsoft.com/office/drawing/2014/main" id="{5E625584-3C44-4F78-A21E-560D95A331B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274" name="Group 5273">
                    <a:extLst>
                      <a:ext uri="{FF2B5EF4-FFF2-40B4-BE49-F238E27FC236}">
                        <a16:creationId xmlns:a16="http://schemas.microsoft.com/office/drawing/2014/main" id="{9E39041A-A901-456C-8BD9-71DC36844BB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79">
                  <xdr:nvSpPr>
                    <xdr:cNvPr id="5275" name="Rectangle: Rounded Corners 5274">
                      <a:extLst>
                        <a:ext uri="{FF2B5EF4-FFF2-40B4-BE49-F238E27FC236}">
                          <a16:creationId xmlns:a16="http://schemas.microsoft.com/office/drawing/2014/main" id="{0AD6505A-464B-4B73-9F72-8A650084677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01536F-C3B5-4A93-A9F8-200B047F46DC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5,930,000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79">
                  <xdr:nvSpPr>
                    <xdr:cNvPr id="5276" name="Rectangle: Rounded Corners 5275">
                      <a:extLst>
                        <a:ext uri="{FF2B5EF4-FFF2-40B4-BE49-F238E27FC236}">
                          <a16:creationId xmlns:a16="http://schemas.microsoft.com/office/drawing/2014/main" id="{8DBFB5F1-78FC-425E-A3E1-0C8E5F4DE68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B73E121-7DE4-4B4C-ACAB-DAE5BEF4162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3967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277" name="Rectangle: Rounded Corners 5276">
                      <a:extLst>
                        <a:ext uri="{FF2B5EF4-FFF2-40B4-BE49-F238E27FC236}">
                          <a16:creationId xmlns:a16="http://schemas.microsoft.com/office/drawing/2014/main" id="{10882148-1D25-4383-B075-7E04EEA92C0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269" name="Rectangle: Rounded Corners 5268">
                  <a:extLst>
                    <a:ext uri="{FF2B5EF4-FFF2-40B4-BE49-F238E27FC236}">
                      <a16:creationId xmlns:a16="http://schemas.microsoft.com/office/drawing/2014/main" id="{9169A29D-3653-4C34-BBBA-E57146A8EB1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265" name="Straight Connector 5264">
                <a:extLst>
                  <a:ext uri="{FF2B5EF4-FFF2-40B4-BE49-F238E27FC236}">
                    <a16:creationId xmlns:a16="http://schemas.microsoft.com/office/drawing/2014/main" id="{53973BF3-EC22-4394-86F6-D3F32F38574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66" name="Straight Connector 5265">
                <a:extLst>
                  <a:ext uri="{FF2B5EF4-FFF2-40B4-BE49-F238E27FC236}">
                    <a16:creationId xmlns:a16="http://schemas.microsoft.com/office/drawing/2014/main" id="{BE2272F5-3BC6-40FB-9814-29E923CB420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67" name="Straight Connector 5266">
                <a:extLst>
                  <a:ext uri="{FF2B5EF4-FFF2-40B4-BE49-F238E27FC236}">
                    <a16:creationId xmlns:a16="http://schemas.microsoft.com/office/drawing/2014/main" id="{E7496FCF-AA8F-4596-A88D-8B304C5D4D2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263" name="Rectangle: Rounded Corners 5262">
              <a:extLst>
                <a:ext uri="{FF2B5EF4-FFF2-40B4-BE49-F238E27FC236}">
                  <a16:creationId xmlns:a16="http://schemas.microsoft.com/office/drawing/2014/main" id="{8392BC2D-CF52-4C22-A2BA-335CCD8DAEF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261" name="Rectangle: Rounded Corners 5260">
            <a:extLst>
              <a:ext uri="{FF2B5EF4-FFF2-40B4-BE49-F238E27FC236}">
                <a16:creationId xmlns:a16="http://schemas.microsoft.com/office/drawing/2014/main" id="{9A435791-3F2E-422C-BB70-30ABA3109C6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192</xdr:row>
      <xdr:rowOff>79367</xdr:rowOff>
    </xdr:from>
    <xdr:to>
      <xdr:col>0</xdr:col>
      <xdr:colOff>8041143</xdr:colOff>
      <xdr:row>192</xdr:row>
      <xdr:rowOff>527410</xdr:rowOff>
    </xdr:to>
    <xdr:grpSp>
      <xdr:nvGrpSpPr>
        <xdr:cNvPr id="5285" name="Group 5284">
          <a:extLst>
            <a:ext uri="{FF2B5EF4-FFF2-40B4-BE49-F238E27FC236}">
              <a16:creationId xmlns:a16="http://schemas.microsoft.com/office/drawing/2014/main" id="{0D87485C-CB4D-4EF1-A0E6-76E064AD35E1}"/>
            </a:ext>
          </a:extLst>
        </xdr:cNvPr>
        <xdr:cNvGrpSpPr/>
      </xdr:nvGrpSpPr>
      <xdr:grpSpPr>
        <a:xfrm>
          <a:off x="10947690057" y="1030724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286" name="Group 5285">
            <a:extLst>
              <a:ext uri="{FF2B5EF4-FFF2-40B4-BE49-F238E27FC236}">
                <a16:creationId xmlns:a16="http://schemas.microsoft.com/office/drawing/2014/main" id="{163AC313-8DDD-49B4-B3E4-12D42DE6E1E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288" name="Group 5287">
              <a:extLst>
                <a:ext uri="{FF2B5EF4-FFF2-40B4-BE49-F238E27FC236}">
                  <a16:creationId xmlns:a16="http://schemas.microsoft.com/office/drawing/2014/main" id="{2FE9F6B5-C9E6-4C1C-95C3-D4A96D9C44F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290" name="Group 5289">
                <a:extLst>
                  <a:ext uri="{FF2B5EF4-FFF2-40B4-BE49-F238E27FC236}">
                    <a16:creationId xmlns:a16="http://schemas.microsoft.com/office/drawing/2014/main" id="{DC8EA6B7-2634-44CB-B89F-1FB803A50C7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294" name="Group 5293">
                  <a:extLst>
                    <a:ext uri="{FF2B5EF4-FFF2-40B4-BE49-F238E27FC236}">
                      <a16:creationId xmlns:a16="http://schemas.microsoft.com/office/drawing/2014/main" id="{C3ABD5EA-F71A-4193-9FD2-9B489060040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296" name="Rectangle: Rounded Corners 5295">
                    <a:extLst>
                      <a:ext uri="{FF2B5EF4-FFF2-40B4-BE49-F238E27FC236}">
                        <a16:creationId xmlns:a16="http://schemas.microsoft.com/office/drawing/2014/main" id="{31BE8A5F-3812-417D-9333-98769F4DC28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297" name="Group 5296">
                    <a:extLst>
                      <a:ext uri="{FF2B5EF4-FFF2-40B4-BE49-F238E27FC236}">
                        <a16:creationId xmlns:a16="http://schemas.microsoft.com/office/drawing/2014/main" id="{58FD9113-450A-4D71-BE40-09240E167D96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80">
                  <xdr:nvSpPr>
                    <xdr:cNvPr id="5307" name="Rectangle: Rounded Corners 5306">
                      <a:extLst>
                        <a:ext uri="{FF2B5EF4-FFF2-40B4-BE49-F238E27FC236}">
                          <a16:creationId xmlns:a16="http://schemas.microsoft.com/office/drawing/2014/main" id="{B7F0A29F-DD53-4F37-822E-ED8A07DFFCDC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7BD1AE-A2CC-42DD-944A-F5B00F2CE28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08" name="Rectangle: Rounded Corners 5307">
                      <a:extLst>
                        <a:ext uri="{FF2B5EF4-FFF2-40B4-BE49-F238E27FC236}">
                          <a16:creationId xmlns:a16="http://schemas.microsoft.com/office/drawing/2014/main" id="{6BD4886F-77DC-4FC6-9D43-9D60FF89BA1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0">
                  <xdr:nvSpPr>
                    <xdr:cNvPr id="5309" name="Rectangle: Rounded Corners 5308">
                      <a:extLst>
                        <a:ext uri="{FF2B5EF4-FFF2-40B4-BE49-F238E27FC236}">
                          <a16:creationId xmlns:a16="http://schemas.microsoft.com/office/drawing/2014/main" id="{1AE0BA0E-015A-4BA0-854F-D8BF5969511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5D2CA79-699C-4705-85D5-6CD657844D3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10" name="Rectangle: Rounded Corners 5309">
                      <a:extLst>
                        <a:ext uri="{FF2B5EF4-FFF2-40B4-BE49-F238E27FC236}">
                          <a16:creationId xmlns:a16="http://schemas.microsoft.com/office/drawing/2014/main" id="{454138D7-DE4D-4DFF-93E0-D80DC04B8CC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0">
                <xdr:nvSpPr>
                  <xdr:cNvPr id="5298" name="Rectangle: Rounded Corners 5297">
                    <a:extLst>
                      <a:ext uri="{FF2B5EF4-FFF2-40B4-BE49-F238E27FC236}">
                        <a16:creationId xmlns:a16="http://schemas.microsoft.com/office/drawing/2014/main" id="{AC476FA2-AEAB-4DD7-AF56-BF2001D3B5C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78CF96C-9543-4167-AF99-A4FE5BEE66F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پایه عمق سنج برای کولیس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299" name="Group 5298">
                    <a:extLst>
                      <a:ext uri="{FF2B5EF4-FFF2-40B4-BE49-F238E27FC236}">
                        <a16:creationId xmlns:a16="http://schemas.microsoft.com/office/drawing/2014/main" id="{4D6261B9-8B69-49B5-A029-A754D927D3A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80">
                  <xdr:nvSpPr>
                    <xdr:cNvPr id="5304" name="Rectangle: Rounded Corners 5303">
                      <a:extLst>
                        <a:ext uri="{FF2B5EF4-FFF2-40B4-BE49-F238E27FC236}">
                          <a16:creationId xmlns:a16="http://schemas.microsoft.com/office/drawing/2014/main" id="{A77995A9-E442-4EF1-BBCB-CE8A0D3BDC2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6DF7A8-7C43-4AAD-9123-4E656F1034D9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0">
                  <xdr:nvSpPr>
                    <xdr:cNvPr id="5305" name="Rectangle: Rounded Corners 5304">
                      <a:extLst>
                        <a:ext uri="{FF2B5EF4-FFF2-40B4-BE49-F238E27FC236}">
                          <a16:creationId xmlns:a16="http://schemas.microsoft.com/office/drawing/2014/main" id="{4A8BE00A-66EC-4ACC-A276-BB5A6CE5F468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863B1B-4749-4136-BC16-EE0087C3380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6140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06" name="Rectangle: Rounded Corners 5305">
                      <a:extLst>
                        <a:ext uri="{FF2B5EF4-FFF2-40B4-BE49-F238E27FC236}">
                          <a16:creationId xmlns:a16="http://schemas.microsoft.com/office/drawing/2014/main" id="{BFAFF474-5296-4EC7-964E-429C9609576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300" name="Group 5299">
                    <a:extLst>
                      <a:ext uri="{FF2B5EF4-FFF2-40B4-BE49-F238E27FC236}">
                        <a16:creationId xmlns:a16="http://schemas.microsoft.com/office/drawing/2014/main" id="{35DC50F6-BD16-4FD1-9488-D9C056FBB14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0">
                  <xdr:nvSpPr>
                    <xdr:cNvPr id="5301" name="Rectangle: Rounded Corners 5300">
                      <a:extLst>
                        <a:ext uri="{FF2B5EF4-FFF2-40B4-BE49-F238E27FC236}">
                          <a16:creationId xmlns:a16="http://schemas.microsoft.com/office/drawing/2014/main" id="{7CE9B411-50C2-4BB0-8B45-13C4C31FA15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9D44AF-F363-494F-B6C9-5D5EF11F16A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0">
                  <xdr:nvSpPr>
                    <xdr:cNvPr id="5302" name="Rectangle: Rounded Corners 5301">
                      <a:extLst>
                        <a:ext uri="{FF2B5EF4-FFF2-40B4-BE49-F238E27FC236}">
                          <a16:creationId xmlns:a16="http://schemas.microsoft.com/office/drawing/2014/main" id="{E7DD7574-1E5D-4AB8-9F8A-7AA4CBA596A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4C0DBE5-8544-4BE1-8C91-C9C6093214F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03" name="Rectangle: Rounded Corners 5302">
                      <a:extLst>
                        <a:ext uri="{FF2B5EF4-FFF2-40B4-BE49-F238E27FC236}">
                          <a16:creationId xmlns:a16="http://schemas.microsoft.com/office/drawing/2014/main" id="{4EF59DBD-A09C-4DA5-9B00-1E5A1561008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295" name="Rectangle: Rounded Corners 5294">
                  <a:extLst>
                    <a:ext uri="{FF2B5EF4-FFF2-40B4-BE49-F238E27FC236}">
                      <a16:creationId xmlns:a16="http://schemas.microsoft.com/office/drawing/2014/main" id="{CB24698B-3569-4516-83FE-3EBC6EC9439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291" name="Straight Connector 5290">
                <a:extLst>
                  <a:ext uri="{FF2B5EF4-FFF2-40B4-BE49-F238E27FC236}">
                    <a16:creationId xmlns:a16="http://schemas.microsoft.com/office/drawing/2014/main" id="{8E0A6733-D5A2-42D4-AFCF-9D127DA1B7D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92" name="Straight Connector 5291">
                <a:extLst>
                  <a:ext uri="{FF2B5EF4-FFF2-40B4-BE49-F238E27FC236}">
                    <a16:creationId xmlns:a16="http://schemas.microsoft.com/office/drawing/2014/main" id="{4E6CD924-D3EF-4ADC-B495-9C1678DE915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93" name="Straight Connector 5292">
                <a:extLst>
                  <a:ext uri="{FF2B5EF4-FFF2-40B4-BE49-F238E27FC236}">
                    <a16:creationId xmlns:a16="http://schemas.microsoft.com/office/drawing/2014/main" id="{3C0EFAC3-3275-4843-BA94-DC5D283BDD0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289" name="Rectangle: Rounded Corners 5288">
              <a:extLst>
                <a:ext uri="{FF2B5EF4-FFF2-40B4-BE49-F238E27FC236}">
                  <a16:creationId xmlns:a16="http://schemas.microsoft.com/office/drawing/2014/main" id="{0EF5240A-1261-404A-87C8-27F178D19E9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287" name="Rectangle: Rounded Corners 5286">
            <a:extLst>
              <a:ext uri="{FF2B5EF4-FFF2-40B4-BE49-F238E27FC236}">
                <a16:creationId xmlns:a16="http://schemas.microsoft.com/office/drawing/2014/main" id="{5F210758-6F3A-4FB4-8D2B-FFC049DEEDA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194</xdr:row>
      <xdr:rowOff>79367</xdr:rowOff>
    </xdr:from>
    <xdr:to>
      <xdr:col>0</xdr:col>
      <xdr:colOff>8041143</xdr:colOff>
      <xdr:row>194</xdr:row>
      <xdr:rowOff>527410</xdr:rowOff>
    </xdr:to>
    <xdr:grpSp>
      <xdr:nvGrpSpPr>
        <xdr:cNvPr id="5311" name="Group 5310">
          <a:extLst>
            <a:ext uri="{FF2B5EF4-FFF2-40B4-BE49-F238E27FC236}">
              <a16:creationId xmlns:a16="http://schemas.microsoft.com/office/drawing/2014/main" id="{015A976F-EA8D-454C-9BE4-6E89956020BC}"/>
            </a:ext>
          </a:extLst>
        </xdr:cNvPr>
        <xdr:cNvGrpSpPr/>
      </xdr:nvGrpSpPr>
      <xdr:grpSpPr>
        <a:xfrm>
          <a:off x="10947690057" y="1041509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312" name="Group 5311">
            <a:extLst>
              <a:ext uri="{FF2B5EF4-FFF2-40B4-BE49-F238E27FC236}">
                <a16:creationId xmlns:a16="http://schemas.microsoft.com/office/drawing/2014/main" id="{DA974558-0F39-4955-A2A8-C9691AC4354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314" name="Group 5313">
              <a:extLst>
                <a:ext uri="{FF2B5EF4-FFF2-40B4-BE49-F238E27FC236}">
                  <a16:creationId xmlns:a16="http://schemas.microsoft.com/office/drawing/2014/main" id="{B43A44F5-D790-4A3C-B885-36C44103433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316" name="Group 5315">
                <a:extLst>
                  <a:ext uri="{FF2B5EF4-FFF2-40B4-BE49-F238E27FC236}">
                    <a16:creationId xmlns:a16="http://schemas.microsoft.com/office/drawing/2014/main" id="{FDEA8485-57E5-48CD-A052-B3FDDEC9349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320" name="Group 5319">
                  <a:extLst>
                    <a:ext uri="{FF2B5EF4-FFF2-40B4-BE49-F238E27FC236}">
                      <a16:creationId xmlns:a16="http://schemas.microsoft.com/office/drawing/2014/main" id="{A2F122B4-0F4A-4F49-A3A0-DC7555EA72D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322" name="Rectangle: Rounded Corners 5321">
                    <a:extLst>
                      <a:ext uri="{FF2B5EF4-FFF2-40B4-BE49-F238E27FC236}">
                        <a16:creationId xmlns:a16="http://schemas.microsoft.com/office/drawing/2014/main" id="{D3BDA63B-2B45-4B21-90F1-EEEEC1A1614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323" name="Group 5322">
                    <a:extLst>
                      <a:ext uri="{FF2B5EF4-FFF2-40B4-BE49-F238E27FC236}">
                        <a16:creationId xmlns:a16="http://schemas.microsoft.com/office/drawing/2014/main" id="{693ADFDC-C931-4F60-B97D-4F376D5510F8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81">
                  <xdr:nvSpPr>
                    <xdr:cNvPr id="5333" name="Rectangle: Rounded Corners 5332">
                      <a:extLst>
                        <a:ext uri="{FF2B5EF4-FFF2-40B4-BE49-F238E27FC236}">
                          <a16:creationId xmlns:a16="http://schemas.microsoft.com/office/drawing/2014/main" id="{A924C05D-888C-4A66-A89F-F519E68C2E04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8D7AFB-354C-42C1-B0B1-153F2C0D337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9,390,000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34" name="Rectangle: Rounded Corners 5333">
                      <a:extLst>
                        <a:ext uri="{FF2B5EF4-FFF2-40B4-BE49-F238E27FC236}">
                          <a16:creationId xmlns:a16="http://schemas.microsoft.com/office/drawing/2014/main" id="{0B9044ED-E7CB-48D9-AF09-CD41F13935A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1">
                  <xdr:nvSpPr>
                    <xdr:cNvPr id="5335" name="Rectangle: Rounded Corners 5334">
                      <a:extLst>
                        <a:ext uri="{FF2B5EF4-FFF2-40B4-BE49-F238E27FC236}">
                          <a16:creationId xmlns:a16="http://schemas.microsoft.com/office/drawing/2014/main" id="{50292669-FCC3-46C1-85D4-22A907773DC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39791C-1F81-444C-8D6B-EF029DD5811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7301A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36" name="Rectangle: Rounded Corners 5335">
                      <a:extLst>
                        <a:ext uri="{FF2B5EF4-FFF2-40B4-BE49-F238E27FC236}">
                          <a16:creationId xmlns:a16="http://schemas.microsoft.com/office/drawing/2014/main" id="{77C20781-E6C1-4A7C-BF0E-67E0D778E32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1">
                <xdr:nvSpPr>
                  <xdr:cNvPr id="5324" name="Rectangle: Rounded Corners 5323">
                    <a:extLst>
                      <a:ext uri="{FF2B5EF4-FFF2-40B4-BE49-F238E27FC236}">
                        <a16:creationId xmlns:a16="http://schemas.microsoft.com/office/drawing/2014/main" id="{2FE02777-98F3-4D51-9842-8A37C9E057A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E76310C-367C-4F70-B153-E69E265906F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ضخامت سنج عقربه ای 0-10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325" name="Group 5324">
                    <a:extLst>
                      <a:ext uri="{FF2B5EF4-FFF2-40B4-BE49-F238E27FC236}">
                        <a16:creationId xmlns:a16="http://schemas.microsoft.com/office/drawing/2014/main" id="{25BE20A9-D7C8-4C00-A7C0-025C9B409EF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81">
                  <xdr:nvSpPr>
                    <xdr:cNvPr id="5330" name="Rectangle: Rounded Corners 5329">
                      <a:extLst>
                        <a:ext uri="{FF2B5EF4-FFF2-40B4-BE49-F238E27FC236}">
                          <a16:creationId xmlns:a16="http://schemas.microsoft.com/office/drawing/2014/main" id="{E70899C2-9722-4107-B15D-433CEE9D103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EAE183D-8120-4DDA-8E20-770399D0B225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3,920,000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1">
                  <xdr:nvSpPr>
                    <xdr:cNvPr id="5331" name="Rectangle: Rounded Corners 5330">
                      <a:extLst>
                        <a:ext uri="{FF2B5EF4-FFF2-40B4-BE49-F238E27FC236}">
                          <a16:creationId xmlns:a16="http://schemas.microsoft.com/office/drawing/2014/main" id="{F8F583EC-F207-4830-B2D5-4B30EF2CA30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FD741C-9B9D-4CA7-81BC-5149A177BD7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2364-10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32" name="Rectangle: Rounded Corners 5331">
                      <a:extLst>
                        <a:ext uri="{FF2B5EF4-FFF2-40B4-BE49-F238E27FC236}">
                          <a16:creationId xmlns:a16="http://schemas.microsoft.com/office/drawing/2014/main" id="{BFE0DC56-B52E-4ABD-9A6D-CDFFA765193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326" name="Group 5325">
                    <a:extLst>
                      <a:ext uri="{FF2B5EF4-FFF2-40B4-BE49-F238E27FC236}">
                        <a16:creationId xmlns:a16="http://schemas.microsoft.com/office/drawing/2014/main" id="{951884B9-AE4E-4A1D-B626-F3A755231D3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1">
                  <xdr:nvSpPr>
                    <xdr:cNvPr id="5327" name="Rectangle: Rounded Corners 5326">
                      <a:extLst>
                        <a:ext uri="{FF2B5EF4-FFF2-40B4-BE49-F238E27FC236}">
                          <a16:creationId xmlns:a16="http://schemas.microsoft.com/office/drawing/2014/main" id="{9ED66922-B212-442C-8DB0-E0588A089AE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1EA2B67-2E5F-4E3A-A43F-189E12D7786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1">
                  <xdr:nvSpPr>
                    <xdr:cNvPr id="5328" name="Rectangle: Rounded Corners 5327">
                      <a:extLst>
                        <a:ext uri="{FF2B5EF4-FFF2-40B4-BE49-F238E27FC236}">
                          <a16:creationId xmlns:a16="http://schemas.microsoft.com/office/drawing/2014/main" id="{A1A54491-8754-4D95-98E5-D95457961B5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574B3DE-56B3-498A-A2FB-6D7A9ED2F78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29" name="Rectangle: Rounded Corners 5328">
                      <a:extLst>
                        <a:ext uri="{FF2B5EF4-FFF2-40B4-BE49-F238E27FC236}">
                          <a16:creationId xmlns:a16="http://schemas.microsoft.com/office/drawing/2014/main" id="{4AB5652B-18F4-4E0F-9BEA-2E8656AA69A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321" name="Rectangle: Rounded Corners 5320">
                  <a:extLst>
                    <a:ext uri="{FF2B5EF4-FFF2-40B4-BE49-F238E27FC236}">
                      <a16:creationId xmlns:a16="http://schemas.microsoft.com/office/drawing/2014/main" id="{9A31D769-92DC-4236-80C7-F94D416281D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317" name="Straight Connector 5316">
                <a:extLst>
                  <a:ext uri="{FF2B5EF4-FFF2-40B4-BE49-F238E27FC236}">
                    <a16:creationId xmlns:a16="http://schemas.microsoft.com/office/drawing/2014/main" id="{29A2C62B-33AC-4DD2-8757-937D1FA02B0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18" name="Straight Connector 5317">
                <a:extLst>
                  <a:ext uri="{FF2B5EF4-FFF2-40B4-BE49-F238E27FC236}">
                    <a16:creationId xmlns:a16="http://schemas.microsoft.com/office/drawing/2014/main" id="{86E1B692-6D66-4033-827C-42040E89BB8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19" name="Straight Connector 5318">
                <a:extLst>
                  <a:ext uri="{FF2B5EF4-FFF2-40B4-BE49-F238E27FC236}">
                    <a16:creationId xmlns:a16="http://schemas.microsoft.com/office/drawing/2014/main" id="{55C36C65-B07B-40DB-A9FF-47A4BF687B7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315" name="Rectangle: Rounded Corners 5314">
              <a:extLst>
                <a:ext uri="{FF2B5EF4-FFF2-40B4-BE49-F238E27FC236}">
                  <a16:creationId xmlns:a16="http://schemas.microsoft.com/office/drawing/2014/main" id="{A69544FF-1057-42D4-BEF8-BCC8667DF37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313" name="Rectangle: Rounded Corners 5312">
            <a:extLst>
              <a:ext uri="{FF2B5EF4-FFF2-40B4-BE49-F238E27FC236}">
                <a16:creationId xmlns:a16="http://schemas.microsoft.com/office/drawing/2014/main" id="{7B6323D9-42C0-440E-BCB7-19C9CFAD304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195</xdr:row>
      <xdr:rowOff>79367</xdr:rowOff>
    </xdr:from>
    <xdr:to>
      <xdr:col>0</xdr:col>
      <xdr:colOff>8041143</xdr:colOff>
      <xdr:row>195</xdr:row>
      <xdr:rowOff>527410</xdr:rowOff>
    </xdr:to>
    <xdr:grpSp>
      <xdr:nvGrpSpPr>
        <xdr:cNvPr id="5337" name="Group 5336">
          <a:extLst>
            <a:ext uri="{FF2B5EF4-FFF2-40B4-BE49-F238E27FC236}">
              <a16:creationId xmlns:a16="http://schemas.microsoft.com/office/drawing/2014/main" id="{9C7197D8-55FE-4E19-BD91-166416CC92DB}"/>
            </a:ext>
          </a:extLst>
        </xdr:cNvPr>
        <xdr:cNvGrpSpPr/>
      </xdr:nvGrpSpPr>
      <xdr:grpSpPr>
        <a:xfrm>
          <a:off x="10947690057" y="1046902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338" name="Group 5337">
            <a:extLst>
              <a:ext uri="{FF2B5EF4-FFF2-40B4-BE49-F238E27FC236}">
                <a16:creationId xmlns:a16="http://schemas.microsoft.com/office/drawing/2014/main" id="{641397D5-1906-4BC6-B7EC-B669D3ACFCC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340" name="Group 5339">
              <a:extLst>
                <a:ext uri="{FF2B5EF4-FFF2-40B4-BE49-F238E27FC236}">
                  <a16:creationId xmlns:a16="http://schemas.microsoft.com/office/drawing/2014/main" id="{2838E2B1-560D-4993-B092-B052EEF0AA4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342" name="Group 5341">
                <a:extLst>
                  <a:ext uri="{FF2B5EF4-FFF2-40B4-BE49-F238E27FC236}">
                    <a16:creationId xmlns:a16="http://schemas.microsoft.com/office/drawing/2014/main" id="{09200CFF-4490-4C38-BF10-227757EF1C6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346" name="Group 5345">
                  <a:extLst>
                    <a:ext uri="{FF2B5EF4-FFF2-40B4-BE49-F238E27FC236}">
                      <a16:creationId xmlns:a16="http://schemas.microsoft.com/office/drawing/2014/main" id="{BB142DF5-5FBA-4964-9231-CDB6F1613ED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348" name="Rectangle: Rounded Corners 5347">
                    <a:extLst>
                      <a:ext uri="{FF2B5EF4-FFF2-40B4-BE49-F238E27FC236}">
                        <a16:creationId xmlns:a16="http://schemas.microsoft.com/office/drawing/2014/main" id="{9F5ECA95-F915-4D87-9EB1-58B9408A3A9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349" name="Group 5348">
                    <a:extLst>
                      <a:ext uri="{FF2B5EF4-FFF2-40B4-BE49-F238E27FC236}">
                        <a16:creationId xmlns:a16="http://schemas.microsoft.com/office/drawing/2014/main" id="{59028C82-EC34-453F-A890-B9EB33B8443B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82">
                  <xdr:nvSpPr>
                    <xdr:cNvPr id="5359" name="Rectangle: Rounded Corners 5358">
                      <a:extLst>
                        <a:ext uri="{FF2B5EF4-FFF2-40B4-BE49-F238E27FC236}">
                          <a16:creationId xmlns:a16="http://schemas.microsoft.com/office/drawing/2014/main" id="{937B50D2-AA58-4AAD-8B1F-077FE6D6BA49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68BEB5-FA84-4883-9384-452F816E423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14,290,000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60" name="Rectangle: Rounded Corners 5359">
                      <a:extLst>
                        <a:ext uri="{FF2B5EF4-FFF2-40B4-BE49-F238E27FC236}">
                          <a16:creationId xmlns:a16="http://schemas.microsoft.com/office/drawing/2014/main" id="{8A0C11AA-3B94-444F-8FC3-874A0F3B5C8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2">
                  <xdr:nvSpPr>
                    <xdr:cNvPr id="5361" name="Rectangle: Rounded Corners 5360">
                      <a:extLst>
                        <a:ext uri="{FF2B5EF4-FFF2-40B4-BE49-F238E27FC236}">
                          <a16:creationId xmlns:a16="http://schemas.microsoft.com/office/drawing/2014/main" id="{E4F9B514-BBEA-4052-ABC3-6D0098284B8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1BCCA97-F87E-4D5E-BAAF-DF27433E1EB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7305A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62" name="Rectangle: Rounded Corners 5361">
                      <a:extLst>
                        <a:ext uri="{FF2B5EF4-FFF2-40B4-BE49-F238E27FC236}">
                          <a16:creationId xmlns:a16="http://schemas.microsoft.com/office/drawing/2014/main" id="{E6964CFE-AE38-4BB8-978E-6B46C9D9B05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2">
                <xdr:nvSpPr>
                  <xdr:cNvPr id="5350" name="Rectangle: Rounded Corners 5349">
                    <a:extLst>
                      <a:ext uri="{FF2B5EF4-FFF2-40B4-BE49-F238E27FC236}">
                        <a16:creationId xmlns:a16="http://schemas.microsoft.com/office/drawing/2014/main" id="{601F7EE9-0389-4E2A-A92A-CE0EBCD5CE8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F68BC98-05CE-46C8-9C84-B5376137AA7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ضخامت سنج عقربه ای 0-20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351" name="Group 5350">
                    <a:extLst>
                      <a:ext uri="{FF2B5EF4-FFF2-40B4-BE49-F238E27FC236}">
                        <a16:creationId xmlns:a16="http://schemas.microsoft.com/office/drawing/2014/main" id="{86A7E9B1-805A-496F-849D-9A2A60C9F1F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82">
                  <xdr:nvSpPr>
                    <xdr:cNvPr id="5356" name="Rectangle: Rounded Corners 5355">
                      <a:extLst>
                        <a:ext uri="{FF2B5EF4-FFF2-40B4-BE49-F238E27FC236}">
                          <a16:creationId xmlns:a16="http://schemas.microsoft.com/office/drawing/2014/main" id="{83524576-3799-46C9-B267-90BA494C4A3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853E39-D160-4786-899F-933F3B960F9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2">
                  <xdr:nvSpPr>
                    <xdr:cNvPr id="5357" name="Rectangle: Rounded Corners 5356">
                      <a:extLst>
                        <a:ext uri="{FF2B5EF4-FFF2-40B4-BE49-F238E27FC236}">
                          <a16:creationId xmlns:a16="http://schemas.microsoft.com/office/drawing/2014/main" id="{B99B9163-231C-48F6-B557-D5B454FF0011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8BB5C9-54AB-4480-8517-33F9701E223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58" name="Rectangle: Rounded Corners 5357">
                      <a:extLst>
                        <a:ext uri="{FF2B5EF4-FFF2-40B4-BE49-F238E27FC236}">
                          <a16:creationId xmlns:a16="http://schemas.microsoft.com/office/drawing/2014/main" id="{74AAA417-D159-4857-8F31-D48C3F87EE2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352" name="Group 5351">
                    <a:extLst>
                      <a:ext uri="{FF2B5EF4-FFF2-40B4-BE49-F238E27FC236}">
                        <a16:creationId xmlns:a16="http://schemas.microsoft.com/office/drawing/2014/main" id="{7E279FAB-F1C3-4624-9509-7FA09A90CCE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2">
                  <xdr:nvSpPr>
                    <xdr:cNvPr id="5353" name="Rectangle: Rounded Corners 5352">
                      <a:extLst>
                        <a:ext uri="{FF2B5EF4-FFF2-40B4-BE49-F238E27FC236}">
                          <a16:creationId xmlns:a16="http://schemas.microsoft.com/office/drawing/2014/main" id="{C37CDFFC-DB7C-40CE-8B21-C630BF79564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5D64E5-1BB2-4C1B-AED9-95D662EA2C1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2">
                  <xdr:nvSpPr>
                    <xdr:cNvPr id="5354" name="Rectangle: Rounded Corners 5353">
                      <a:extLst>
                        <a:ext uri="{FF2B5EF4-FFF2-40B4-BE49-F238E27FC236}">
                          <a16:creationId xmlns:a16="http://schemas.microsoft.com/office/drawing/2014/main" id="{2A01B712-E03E-4765-9DC2-E504F63F175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475CF16-9C7A-42A2-B22D-F62CC805B45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55" name="Rectangle: Rounded Corners 5354">
                      <a:extLst>
                        <a:ext uri="{FF2B5EF4-FFF2-40B4-BE49-F238E27FC236}">
                          <a16:creationId xmlns:a16="http://schemas.microsoft.com/office/drawing/2014/main" id="{F38084A8-6639-48CE-8337-322786096CC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347" name="Rectangle: Rounded Corners 5346">
                  <a:extLst>
                    <a:ext uri="{FF2B5EF4-FFF2-40B4-BE49-F238E27FC236}">
                      <a16:creationId xmlns:a16="http://schemas.microsoft.com/office/drawing/2014/main" id="{B5B703A7-6A8E-4919-9722-6C96F8C5554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343" name="Straight Connector 5342">
                <a:extLst>
                  <a:ext uri="{FF2B5EF4-FFF2-40B4-BE49-F238E27FC236}">
                    <a16:creationId xmlns:a16="http://schemas.microsoft.com/office/drawing/2014/main" id="{4054A937-F08B-4112-B04F-479E2AFECFF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44" name="Straight Connector 5343">
                <a:extLst>
                  <a:ext uri="{FF2B5EF4-FFF2-40B4-BE49-F238E27FC236}">
                    <a16:creationId xmlns:a16="http://schemas.microsoft.com/office/drawing/2014/main" id="{D504EA66-FE19-4BFF-9FFF-D489F509DE5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45" name="Straight Connector 5344">
                <a:extLst>
                  <a:ext uri="{FF2B5EF4-FFF2-40B4-BE49-F238E27FC236}">
                    <a16:creationId xmlns:a16="http://schemas.microsoft.com/office/drawing/2014/main" id="{FBA19C08-C626-44A7-A8B3-FCEFD43BFAA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341" name="Rectangle: Rounded Corners 5340">
              <a:extLst>
                <a:ext uri="{FF2B5EF4-FFF2-40B4-BE49-F238E27FC236}">
                  <a16:creationId xmlns:a16="http://schemas.microsoft.com/office/drawing/2014/main" id="{E5B0F90B-E366-45FF-A6A1-8E5F084189B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339" name="Rectangle: Rounded Corners 5338">
            <a:extLst>
              <a:ext uri="{FF2B5EF4-FFF2-40B4-BE49-F238E27FC236}">
                <a16:creationId xmlns:a16="http://schemas.microsoft.com/office/drawing/2014/main" id="{037B0CBE-C598-4213-9B91-B6C1CD17C2A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196</xdr:row>
      <xdr:rowOff>79367</xdr:rowOff>
    </xdr:from>
    <xdr:to>
      <xdr:col>0</xdr:col>
      <xdr:colOff>8041143</xdr:colOff>
      <xdr:row>196</xdr:row>
      <xdr:rowOff>527410</xdr:rowOff>
    </xdr:to>
    <xdr:grpSp>
      <xdr:nvGrpSpPr>
        <xdr:cNvPr id="5363" name="Group 5362">
          <a:extLst>
            <a:ext uri="{FF2B5EF4-FFF2-40B4-BE49-F238E27FC236}">
              <a16:creationId xmlns:a16="http://schemas.microsoft.com/office/drawing/2014/main" id="{72AF9DF8-05CD-4133-B6E3-5D13351E5857}"/>
            </a:ext>
          </a:extLst>
        </xdr:cNvPr>
        <xdr:cNvGrpSpPr/>
      </xdr:nvGrpSpPr>
      <xdr:grpSpPr>
        <a:xfrm>
          <a:off x="10947690057" y="1052295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364" name="Group 5363">
            <a:extLst>
              <a:ext uri="{FF2B5EF4-FFF2-40B4-BE49-F238E27FC236}">
                <a16:creationId xmlns:a16="http://schemas.microsoft.com/office/drawing/2014/main" id="{29282AC2-8309-43B9-9AA2-3D094FA3498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366" name="Group 5365">
              <a:extLst>
                <a:ext uri="{FF2B5EF4-FFF2-40B4-BE49-F238E27FC236}">
                  <a16:creationId xmlns:a16="http://schemas.microsoft.com/office/drawing/2014/main" id="{D67F307A-18C6-499F-A89A-BBDE67FBCC0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368" name="Group 5367">
                <a:extLst>
                  <a:ext uri="{FF2B5EF4-FFF2-40B4-BE49-F238E27FC236}">
                    <a16:creationId xmlns:a16="http://schemas.microsoft.com/office/drawing/2014/main" id="{A09F4328-33DA-4341-9610-9BB72416AB6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372" name="Group 5371">
                  <a:extLst>
                    <a:ext uri="{FF2B5EF4-FFF2-40B4-BE49-F238E27FC236}">
                      <a16:creationId xmlns:a16="http://schemas.microsoft.com/office/drawing/2014/main" id="{31A553F5-3074-422D-8B29-DE2894F27EC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374" name="Rectangle: Rounded Corners 5373">
                    <a:extLst>
                      <a:ext uri="{FF2B5EF4-FFF2-40B4-BE49-F238E27FC236}">
                        <a16:creationId xmlns:a16="http://schemas.microsoft.com/office/drawing/2014/main" id="{91671D38-247D-4A74-BBD5-446724E0C2A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375" name="Group 5374">
                    <a:extLst>
                      <a:ext uri="{FF2B5EF4-FFF2-40B4-BE49-F238E27FC236}">
                        <a16:creationId xmlns:a16="http://schemas.microsoft.com/office/drawing/2014/main" id="{64F92DCB-FEE6-4790-A053-693F0464F055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83">
                  <xdr:nvSpPr>
                    <xdr:cNvPr id="5385" name="Rectangle: Rounded Corners 5384">
                      <a:extLst>
                        <a:ext uri="{FF2B5EF4-FFF2-40B4-BE49-F238E27FC236}">
                          <a16:creationId xmlns:a16="http://schemas.microsoft.com/office/drawing/2014/main" id="{E8934419-FFA3-46E0-9633-07FBAC1180C1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C377464-3CBE-4EED-AE7C-85B212496C0F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19,080,000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86" name="Rectangle: Rounded Corners 5385">
                      <a:extLst>
                        <a:ext uri="{FF2B5EF4-FFF2-40B4-BE49-F238E27FC236}">
                          <a16:creationId xmlns:a16="http://schemas.microsoft.com/office/drawing/2014/main" id="{8B668232-10BF-4EAF-9702-DE1A95F02AF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3">
                  <xdr:nvSpPr>
                    <xdr:cNvPr id="5387" name="Rectangle: Rounded Corners 5386">
                      <a:extLst>
                        <a:ext uri="{FF2B5EF4-FFF2-40B4-BE49-F238E27FC236}">
                          <a16:creationId xmlns:a16="http://schemas.microsoft.com/office/drawing/2014/main" id="{602E2292-A000-4B26-A8DE-E93DEFA19DB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6B2492E-FF68-4A0A-A7D4-6045E52B96E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7327A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88" name="Rectangle: Rounded Corners 5387">
                      <a:extLst>
                        <a:ext uri="{FF2B5EF4-FFF2-40B4-BE49-F238E27FC236}">
                          <a16:creationId xmlns:a16="http://schemas.microsoft.com/office/drawing/2014/main" id="{F97C52E5-8955-45D4-A4A0-2BFE53579FA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3">
                <xdr:nvSpPr>
                  <xdr:cNvPr id="5376" name="Rectangle: Rounded Corners 5375">
                    <a:extLst>
                      <a:ext uri="{FF2B5EF4-FFF2-40B4-BE49-F238E27FC236}">
                        <a16:creationId xmlns:a16="http://schemas.microsoft.com/office/drawing/2014/main" id="{16C88D83-1D05-47D2-B4DD-721FE052702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0423C13-378C-4BCB-B77A-2AF0CD2225F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ضخامت سنج عقربه ای 0-1 میلیمتر دقت 0.001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377" name="Group 5376">
                    <a:extLst>
                      <a:ext uri="{FF2B5EF4-FFF2-40B4-BE49-F238E27FC236}">
                        <a16:creationId xmlns:a16="http://schemas.microsoft.com/office/drawing/2014/main" id="{020572D2-2144-47AE-A388-62811886259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183">
                  <xdr:nvSpPr>
                    <xdr:cNvPr id="5382" name="Rectangle: Rounded Corners 5381">
                      <a:extLst>
                        <a:ext uri="{FF2B5EF4-FFF2-40B4-BE49-F238E27FC236}">
                          <a16:creationId xmlns:a16="http://schemas.microsoft.com/office/drawing/2014/main" id="{813D2F1A-D50D-4FF2-BF22-E715FCCC421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0178513-141C-40A3-A311-31270BDE3E6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9,110,000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3">
                  <xdr:nvSpPr>
                    <xdr:cNvPr id="5383" name="Rectangle: Rounded Corners 5382">
                      <a:extLst>
                        <a:ext uri="{FF2B5EF4-FFF2-40B4-BE49-F238E27FC236}">
                          <a16:creationId xmlns:a16="http://schemas.microsoft.com/office/drawing/2014/main" id="{CDE1E093-019E-46B3-BC7A-B9B4CD99AEE0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86F4383-C71C-4E65-A2E8-360FE4D3C16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2364-1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84" name="Rectangle: Rounded Corners 5383">
                      <a:extLst>
                        <a:ext uri="{FF2B5EF4-FFF2-40B4-BE49-F238E27FC236}">
                          <a16:creationId xmlns:a16="http://schemas.microsoft.com/office/drawing/2014/main" id="{41E7E098-1E03-4447-A018-06928163168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378" name="Group 5377">
                    <a:extLst>
                      <a:ext uri="{FF2B5EF4-FFF2-40B4-BE49-F238E27FC236}">
                        <a16:creationId xmlns:a16="http://schemas.microsoft.com/office/drawing/2014/main" id="{55D115D8-516C-4304-B0B5-121FCC8783E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3">
                  <xdr:nvSpPr>
                    <xdr:cNvPr id="5379" name="Rectangle: Rounded Corners 5378">
                      <a:extLst>
                        <a:ext uri="{FF2B5EF4-FFF2-40B4-BE49-F238E27FC236}">
                          <a16:creationId xmlns:a16="http://schemas.microsoft.com/office/drawing/2014/main" id="{23E1318A-B2FD-4FC2-9CDE-9BCF0C4DB0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314762-696B-458E-8FAE-DBAB73E67AB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3">
                  <xdr:nvSpPr>
                    <xdr:cNvPr id="5380" name="Rectangle: Rounded Corners 5379">
                      <a:extLst>
                        <a:ext uri="{FF2B5EF4-FFF2-40B4-BE49-F238E27FC236}">
                          <a16:creationId xmlns:a16="http://schemas.microsoft.com/office/drawing/2014/main" id="{50FBE5E7-6F93-4FCC-8DCF-3F9944F5F4D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6046AF2-C287-4845-A157-C41B4B300A1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81" name="Rectangle: Rounded Corners 5380">
                      <a:extLst>
                        <a:ext uri="{FF2B5EF4-FFF2-40B4-BE49-F238E27FC236}">
                          <a16:creationId xmlns:a16="http://schemas.microsoft.com/office/drawing/2014/main" id="{C7BA1B8D-59EC-4AE1-8B82-D10872B1802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373" name="Rectangle: Rounded Corners 5372">
                  <a:extLst>
                    <a:ext uri="{FF2B5EF4-FFF2-40B4-BE49-F238E27FC236}">
                      <a16:creationId xmlns:a16="http://schemas.microsoft.com/office/drawing/2014/main" id="{88851376-053D-4515-B2FC-BD1AC119921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369" name="Straight Connector 5368">
                <a:extLst>
                  <a:ext uri="{FF2B5EF4-FFF2-40B4-BE49-F238E27FC236}">
                    <a16:creationId xmlns:a16="http://schemas.microsoft.com/office/drawing/2014/main" id="{B7AC244E-867A-4D33-A5CA-87780D5F04D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70" name="Straight Connector 5369">
                <a:extLst>
                  <a:ext uri="{FF2B5EF4-FFF2-40B4-BE49-F238E27FC236}">
                    <a16:creationId xmlns:a16="http://schemas.microsoft.com/office/drawing/2014/main" id="{9695E56B-6E06-448F-B0CE-0A46D596740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71" name="Straight Connector 5370">
                <a:extLst>
                  <a:ext uri="{FF2B5EF4-FFF2-40B4-BE49-F238E27FC236}">
                    <a16:creationId xmlns:a16="http://schemas.microsoft.com/office/drawing/2014/main" id="{5C63BFB7-2FDF-4714-9521-2E63D4674B8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367" name="Rectangle: Rounded Corners 5366">
              <a:extLst>
                <a:ext uri="{FF2B5EF4-FFF2-40B4-BE49-F238E27FC236}">
                  <a16:creationId xmlns:a16="http://schemas.microsoft.com/office/drawing/2014/main" id="{85A9B688-293C-42B3-9132-63C9F61C48C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365" name="Rectangle: Rounded Corners 5364">
            <a:extLst>
              <a:ext uri="{FF2B5EF4-FFF2-40B4-BE49-F238E27FC236}">
                <a16:creationId xmlns:a16="http://schemas.microsoft.com/office/drawing/2014/main" id="{5DF216E6-00A5-4A50-AC2A-51F3681A9A8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197</xdr:row>
      <xdr:rowOff>79367</xdr:rowOff>
    </xdr:from>
    <xdr:to>
      <xdr:col>0</xdr:col>
      <xdr:colOff>8041143</xdr:colOff>
      <xdr:row>197</xdr:row>
      <xdr:rowOff>527410</xdr:rowOff>
    </xdr:to>
    <xdr:grpSp>
      <xdr:nvGrpSpPr>
        <xdr:cNvPr id="5389" name="Group 5388">
          <a:extLst>
            <a:ext uri="{FF2B5EF4-FFF2-40B4-BE49-F238E27FC236}">
              <a16:creationId xmlns:a16="http://schemas.microsoft.com/office/drawing/2014/main" id="{066EB837-406D-4D8E-83AA-49AD89C34CE3}"/>
            </a:ext>
          </a:extLst>
        </xdr:cNvPr>
        <xdr:cNvGrpSpPr/>
      </xdr:nvGrpSpPr>
      <xdr:grpSpPr>
        <a:xfrm>
          <a:off x="10947690057" y="1057687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390" name="Group 5389">
            <a:extLst>
              <a:ext uri="{FF2B5EF4-FFF2-40B4-BE49-F238E27FC236}">
                <a16:creationId xmlns:a16="http://schemas.microsoft.com/office/drawing/2014/main" id="{7B237884-86D6-4793-9E9F-5687D7A3B8D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392" name="Group 5391">
              <a:extLst>
                <a:ext uri="{FF2B5EF4-FFF2-40B4-BE49-F238E27FC236}">
                  <a16:creationId xmlns:a16="http://schemas.microsoft.com/office/drawing/2014/main" id="{49B0B380-571F-4261-9B9C-A77A69BF01A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394" name="Group 5393">
                <a:extLst>
                  <a:ext uri="{FF2B5EF4-FFF2-40B4-BE49-F238E27FC236}">
                    <a16:creationId xmlns:a16="http://schemas.microsoft.com/office/drawing/2014/main" id="{7BFC154D-3075-4380-B34A-DA53B177C61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398" name="Group 5397">
                  <a:extLst>
                    <a:ext uri="{FF2B5EF4-FFF2-40B4-BE49-F238E27FC236}">
                      <a16:creationId xmlns:a16="http://schemas.microsoft.com/office/drawing/2014/main" id="{BDA27F41-C2EB-4F64-9E7A-4782F659EB5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400" name="Rectangle: Rounded Corners 5399">
                    <a:extLst>
                      <a:ext uri="{FF2B5EF4-FFF2-40B4-BE49-F238E27FC236}">
                        <a16:creationId xmlns:a16="http://schemas.microsoft.com/office/drawing/2014/main" id="{F52ED719-C925-4A29-B24A-DCCEF391EA2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401" name="Group 5400">
                    <a:extLst>
                      <a:ext uri="{FF2B5EF4-FFF2-40B4-BE49-F238E27FC236}">
                        <a16:creationId xmlns:a16="http://schemas.microsoft.com/office/drawing/2014/main" id="{184D6048-7931-4532-885A-75160F3FE04B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84">
                  <xdr:nvSpPr>
                    <xdr:cNvPr id="5411" name="Rectangle: Rounded Corners 5410">
                      <a:extLst>
                        <a:ext uri="{FF2B5EF4-FFF2-40B4-BE49-F238E27FC236}">
                          <a16:creationId xmlns:a16="http://schemas.microsoft.com/office/drawing/2014/main" id="{F10D5CAB-B053-4E0D-9CA8-918C5D8A9C01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785D973-13C7-4A24-96F4-A4A7BEDA266D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11,430,000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12" name="Rectangle: Rounded Corners 5411">
                      <a:extLst>
                        <a:ext uri="{FF2B5EF4-FFF2-40B4-BE49-F238E27FC236}">
                          <a16:creationId xmlns:a16="http://schemas.microsoft.com/office/drawing/2014/main" id="{D2FD175C-C887-412A-85AA-1456C0C2140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4">
                  <xdr:nvSpPr>
                    <xdr:cNvPr id="5413" name="Rectangle: Rounded Corners 5412">
                      <a:extLst>
                        <a:ext uri="{FF2B5EF4-FFF2-40B4-BE49-F238E27FC236}">
                          <a16:creationId xmlns:a16="http://schemas.microsoft.com/office/drawing/2014/main" id="{E8D4ECB4-5C0D-4A02-B45C-C344DD25C1B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66B3ED-3347-42F2-B2BD-AEA2B835907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7360A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14" name="Rectangle: Rounded Corners 5413">
                      <a:extLst>
                        <a:ext uri="{FF2B5EF4-FFF2-40B4-BE49-F238E27FC236}">
                          <a16:creationId xmlns:a16="http://schemas.microsoft.com/office/drawing/2014/main" id="{D7847752-7EA8-4A4A-B97C-B634F435CDD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4">
                <xdr:nvSpPr>
                  <xdr:cNvPr id="5402" name="Rectangle: Rounded Corners 5401">
                    <a:extLst>
                      <a:ext uri="{FF2B5EF4-FFF2-40B4-BE49-F238E27FC236}">
                        <a16:creationId xmlns:a16="http://schemas.microsoft.com/office/drawing/2014/main" id="{FA92B216-E324-4D31-A208-2925FB4337A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E9DE211-863D-44E4-810A-FEA92D4EC34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ضخامت سنج عقربه ای لوله 0-10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403" name="Group 5402">
                    <a:extLst>
                      <a:ext uri="{FF2B5EF4-FFF2-40B4-BE49-F238E27FC236}">
                        <a16:creationId xmlns:a16="http://schemas.microsoft.com/office/drawing/2014/main" id="{0330E6C2-02CD-4888-B8A4-94D152DB8C8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5244" cy="341949"/>
                    <a:chOff x="11023087448" y="797868"/>
                    <a:chExt cx="1785244" cy="341949"/>
                  </a:xfrm>
                </xdr:grpSpPr>
                <xdr:sp macro="" textlink="Data!J184">
                  <xdr:nvSpPr>
                    <xdr:cNvPr id="5408" name="Rectangle: Rounded Corners 5407">
                      <a:extLst>
                        <a:ext uri="{FF2B5EF4-FFF2-40B4-BE49-F238E27FC236}">
                          <a16:creationId xmlns:a16="http://schemas.microsoft.com/office/drawing/2014/main" id="{0C2F6762-A6CF-4375-89F0-C40B8619CD8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BC5275-CBB9-4C95-9995-FD556ACC0AC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9,250,000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4">
                  <xdr:nvSpPr>
                    <xdr:cNvPr id="5409" name="Rectangle: Rounded Corners 5408">
                      <a:extLst>
                        <a:ext uri="{FF2B5EF4-FFF2-40B4-BE49-F238E27FC236}">
                          <a16:creationId xmlns:a16="http://schemas.microsoft.com/office/drawing/2014/main" id="{8A6FDFD2-A91C-4DAD-B156-01D9085EB1ED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999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328BAB-C962-4CFD-87D7-4AFD507088E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2367-10A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10" name="Rectangle: Rounded Corners 5409">
                      <a:extLst>
                        <a:ext uri="{FF2B5EF4-FFF2-40B4-BE49-F238E27FC236}">
                          <a16:creationId xmlns:a16="http://schemas.microsoft.com/office/drawing/2014/main" id="{BDA7A874-0466-4918-A1B2-94B93F02D47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404" name="Group 5403">
                    <a:extLst>
                      <a:ext uri="{FF2B5EF4-FFF2-40B4-BE49-F238E27FC236}">
                        <a16:creationId xmlns:a16="http://schemas.microsoft.com/office/drawing/2014/main" id="{F9E2F330-FB74-42FB-8DAF-228211ACC66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4">
                  <xdr:nvSpPr>
                    <xdr:cNvPr id="5405" name="Rectangle: Rounded Corners 5404">
                      <a:extLst>
                        <a:ext uri="{FF2B5EF4-FFF2-40B4-BE49-F238E27FC236}">
                          <a16:creationId xmlns:a16="http://schemas.microsoft.com/office/drawing/2014/main" id="{44FAF158-8929-4D40-A520-E431A2572D6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C9123D-30B7-4E60-81EA-4768ADAA02A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4">
                  <xdr:nvSpPr>
                    <xdr:cNvPr id="5406" name="Rectangle: Rounded Corners 5405">
                      <a:extLst>
                        <a:ext uri="{FF2B5EF4-FFF2-40B4-BE49-F238E27FC236}">
                          <a16:creationId xmlns:a16="http://schemas.microsoft.com/office/drawing/2014/main" id="{997848DC-EE57-4438-843F-E3FECB847C3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8EBA017-84E7-4BD3-B42D-34FB869874B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07" name="Rectangle: Rounded Corners 5406">
                      <a:extLst>
                        <a:ext uri="{FF2B5EF4-FFF2-40B4-BE49-F238E27FC236}">
                          <a16:creationId xmlns:a16="http://schemas.microsoft.com/office/drawing/2014/main" id="{9817DDF0-DDEA-4939-939B-C09647690A8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399" name="Rectangle: Rounded Corners 5398">
                  <a:extLst>
                    <a:ext uri="{FF2B5EF4-FFF2-40B4-BE49-F238E27FC236}">
                      <a16:creationId xmlns:a16="http://schemas.microsoft.com/office/drawing/2014/main" id="{26132EB9-AC17-4B4F-B386-80A687868B4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395" name="Straight Connector 5394">
                <a:extLst>
                  <a:ext uri="{FF2B5EF4-FFF2-40B4-BE49-F238E27FC236}">
                    <a16:creationId xmlns:a16="http://schemas.microsoft.com/office/drawing/2014/main" id="{AC40A165-9113-4D74-87F2-024A64A20F9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96" name="Straight Connector 5395">
                <a:extLst>
                  <a:ext uri="{FF2B5EF4-FFF2-40B4-BE49-F238E27FC236}">
                    <a16:creationId xmlns:a16="http://schemas.microsoft.com/office/drawing/2014/main" id="{D14A6590-C440-46D5-8E27-80C6CBCD837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97" name="Straight Connector 5396">
                <a:extLst>
                  <a:ext uri="{FF2B5EF4-FFF2-40B4-BE49-F238E27FC236}">
                    <a16:creationId xmlns:a16="http://schemas.microsoft.com/office/drawing/2014/main" id="{4065FD2D-E4F2-4ECF-98A1-442D57D2AEC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393" name="Rectangle: Rounded Corners 5392">
              <a:extLst>
                <a:ext uri="{FF2B5EF4-FFF2-40B4-BE49-F238E27FC236}">
                  <a16:creationId xmlns:a16="http://schemas.microsoft.com/office/drawing/2014/main" id="{9D4BEC3D-D94A-4876-85EF-05B16FE1A19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391" name="Rectangle: Rounded Corners 5390">
            <a:extLst>
              <a:ext uri="{FF2B5EF4-FFF2-40B4-BE49-F238E27FC236}">
                <a16:creationId xmlns:a16="http://schemas.microsoft.com/office/drawing/2014/main" id="{3ACC502A-AEDA-49D9-B910-9D6580C2AB2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198</xdr:row>
      <xdr:rowOff>79367</xdr:rowOff>
    </xdr:from>
    <xdr:to>
      <xdr:col>0</xdr:col>
      <xdr:colOff>8041143</xdr:colOff>
      <xdr:row>198</xdr:row>
      <xdr:rowOff>527410</xdr:rowOff>
    </xdr:to>
    <xdr:grpSp>
      <xdr:nvGrpSpPr>
        <xdr:cNvPr id="5415" name="Group 5414">
          <a:extLst>
            <a:ext uri="{FF2B5EF4-FFF2-40B4-BE49-F238E27FC236}">
              <a16:creationId xmlns:a16="http://schemas.microsoft.com/office/drawing/2014/main" id="{31F0827B-BADE-4AA3-8E72-F98D7FAF180B}"/>
            </a:ext>
          </a:extLst>
        </xdr:cNvPr>
        <xdr:cNvGrpSpPr/>
      </xdr:nvGrpSpPr>
      <xdr:grpSpPr>
        <a:xfrm>
          <a:off x="10947690057" y="1063080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416" name="Group 5415">
            <a:extLst>
              <a:ext uri="{FF2B5EF4-FFF2-40B4-BE49-F238E27FC236}">
                <a16:creationId xmlns:a16="http://schemas.microsoft.com/office/drawing/2014/main" id="{5566845C-F68F-40EF-A062-6755302577A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418" name="Group 5417">
              <a:extLst>
                <a:ext uri="{FF2B5EF4-FFF2-40B4-BE49-F238E27FC236}">
                  <a16:creationId xmlns:a16="http://schemas.microsoft.com/office/drawing/2014/main" id="{2C19E3DF-A137-4B81-9AC6-609029FA294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420" name="Group 5419">
                <a:extLst>
                  <a:ext uri="{FF2B5EF4-FFF2-40B4-BE49-F238E27FC236}">
                    <a16:creationId xmlns:a16="http://schemas.microsoft.com/office/drawing/2014/main" id="{53377BCB-AD20-4B95-8671-FD526E2E172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424" name="Group 5423">
                  <a:extLst>
                    <a:ext uri="{FF2B5EF4-FFF2-40B4-BE49-F238E27FC236}">
                      <a16:creationId xmlns:a16="http://schemas.microsoft.com/office/drawing/2014/main" id="{79D147C7-3FF6-4FD8-86D0-55DD9F07E5D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426" name="Rectangle: Rounded Corners 5425">
                    <a:extLst>
                      <a:ext uri="{FF2B5EF4-FFF2-40B4-BE49-F238E27FC236}">
                        <a16:creationId xmlns:a16="http://schemas.microsoft.com/office/drawing/2014/main" id="{CC66B566-1F5F-4906-AF4B-D7C522E227B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427" name="Group 5426">
                    <a:extLst>
                      <a:ext uri="{FF2B5EF4-FFF2-40B4-BE49-F238E27FC236}">
                        <a16:creationId xmlns:a16="http://schemas.microsoft.com/office/drawing/2014/main" id="{B2064C5D-7F6C-48BF-BB31-B288B6AFB57A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85">
                  <xdr:nvSpPr>
                    <xdr:cNvPr id="5437" name="Rectangle: Rounded Corners 5436">
                      <a:extLst>
                        <a:ext uri="{FF2B5EF4-FFF2-40B4-BE49-F238E27FC236}">
                          <a16:creationId xmlns:a16="http://schemas.microsoft.com/office/drawing/2014/main" id="{4464C750-AF20-40F6-95DC-EC9D4312343D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BC4215-5EA1-48D9-9E8C-098EA1DED78D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16,940,000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38" name="Rectangle: Rounded Corners 5437">
                      <a:extLst>
                        <a:ext uri="{FF2B5EF4-FFF2-40B4-BE49-F238E27FC236}">
                          <a16:creationId xmlns:a16="http://schemas.microsoft.com/office/drawing/2014/main" id="{362DB1F7-C6A8-4D85-A17C-DD0FDE399BA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5">
                  <xdr:nvSpPr>
                    <xdr:cNvPr id="5439" name="Rectangle: Rounded Corners 5438">
                      <a:extLst>
                        <a:ext uri="{FF2B5EF4-FFF2-40B4-BE49-F238E27FC236}">
                          <a16:creationId xmlns:a16="http://schemas.microsoft.com/office/drawing/2014/main" id="{53A70AB5-FBF3-4DED-ABF8-79345DD8B4A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5DAFDE-51E1-468B-904D-82A56BDA7A5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7323A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40" name="Rectangle: Rounded Corners 5439">
                      <a:extLst>
                        <a:ext uri="{FF2B5EF4-FFF2-40B4-BE49-F238E27FC236}">
                          <a16:creationId xmlns:a16="http://schemas.microsoft.com/office/drawing/2014/main" id="{218B3653-B48A-4D6F-9B66-2BDAF87E3C2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5">
                <xdr:nvSpPr>
                  <xdr:cNvPr id="5428" name="Rectangle: Rounded Corners 5427">
                    <a:extLst>
                      <a:ext uri="{FF2B5EF4-FFF2-40B4-BE49-F238E27FC236}">
                        <a16:creationId xmlns:a16="http://schemas.microsoft.com/office/drawing/2014/main" id="{EE8A48AE-055A-428F-BC49-40E4C648E2D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4162F72-729C-453A-BA5A-1C5A657BC3E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ضخامت سنج عقربه ای نعل اسبی 0-20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429" name="Group 5428">
                    <a:extLst>
                      <a:ext uri="{FF2B5EF4-FFF2-40B4-BE49-F238E27FC236}">
                        <a16:creationId xmlns:a16="http://schemas.microsoft.com/office/drawing/2014/main" id="{377FD6DF-A2BF-4214-BBAD-4D2E21D6958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85">
                  <xdr:nvSpPr>
                    <xdr:cNvPr id="5434" name="Rectangle: Rounded Corners 5433">
                      <a:extLst>
                        <a:ext uri="{FF2B5EF4-FFF2-40B4-BE49-F238E27FC236}">
                          <a16:creationId xmlns:a16="http://schemas.microsoft.com/office/drawing/2014/main" id="{BC29CD2A-CE00-4EFB-AE9F-E0DBBE10579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2D08D9-2330-442C-AB3B-80F6B82E642B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5">
                  <xdr:nvSpPr>
                    <xdr:cNvPr id="5435" name="Rectangle: Rounded Corners 5434">
                      <a:extLst>
                        <a:ext uri="{FF2B5EF4-FFF2-40B4-BE49-F238E27FC236}">
                          <a16:creationId xmlns:a16="http://schemas.microsoft.com/office/drawing/2014/main" id="{ED100D4D-567F-4484-8B01-36814E09CC6B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C6184D4-D87D-4F63-8860-59BCB8166FF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36" name="Rectangle: Rounded Corners 5435">
                      <a:extLst>
                        <a:ext uri="{FF2B5EF4-FFF2-40B4-BE49-F238E27FC236}">
                          <a16:creationId xmlns:a16="http://schemas.microsoft.com/office/drawing/2014/main" id="{C82463AD-757A-4C0C-832A-F4B5B8B7402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430" name="Group 5429">
                    <a:extLst>
                      <a:ext uri="{FF2B5EF4-FFF2-40B4-BE49-F238E27FC236}">
                        <a16:creationId xmlns:a16="http://schemas.microsoft.com/office/drawing/2014/main" id="{BFCE9A27-D571-44A9-A971-3A6C90DDC63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5">
                  <xdr:nvSpPr>
                    <xdr:cNvPr id="5431" name="Rectangle: Rounded Corners 5430">
                      <a:extLst>
                        <a:ext uri="{FF2B5EF4-FFF2-40B4-BE49-F238E27FC236}">
                          <a16:creationId xmlns:a16="http://schemas.microsoft.com/office/drawing/2014/main" id="{01EA8540-BD69-42F6-A9B7-AD4C5A49AF8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F2A390B-4085-4907-82AA-CF95BCA9FF59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5">
                  <xdr:nvSpPr>
                    <xdr:cNvPr id="5432" name="Rectangle: Rounded Corners 5431">
                      <a:extLst>
                        <a:ext uri="{FF2B5EF4-FFF2-40B4-BE49-F238E27FC236}">
                          <a16:creationId xmlns:a16="http://schemas.microsoft.com/office/drawing/2014/main" id="{814B2E56-E0F2-4E0E-A4DE-5697E406FAA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3D5BBC2-DCBA-405C-8CCA-8C717A99D1E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33" name="Rectangle: Rounded Corners 5432">
                      <a:extLst>
                        <a:ext uri="{FF2B5EF4-FFF2-40B4-BE49-F238E27FC236}">
                          <a16:creationId xmlns:a16="http://schemas.microsoft.com/office/drawing/2014/main" id="{C251C972-AF96-409A-B4F6-EDD6022D369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425" name="Rectangle: Rounded Corners 5424">
                  <a:extLst>
                    <a:ext uri="{FF2B5EF4-FFF2-40B4-BE49-F238E27FC236}">
                      <a16:creationId xmlns:a16="http://schemas.microsoft.com/office/drawing/2014/main" id="{B11EF2A3-16C1-425A-8A7E-30D7109A05E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421" name="Straight Connector 5420">
                <a:extLst>
                  <a:ext uri="{FF2B5EF4-FFF2-40B4-BE49-F238E27FC236}">
                    <a16:creationId xmlns:a16="http://schemas.microsoft.com/office/drawing/2014/main" id="{E561C8B0-9788-4F93-966C-8D9066A5275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22" name="Straight Connector 5421">
                <a:extLst>
                  <a:ext uri="{FF2B5EF4-FFF2-40B4-BE49-F238E27FC236}">
                    <a16:creationId xmlns:a16="http://schemas.microsoft.com/office/drawing/2014/main" id="{B9628414-B5E1-41FB-B4DE-F810EBA054F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23" name="Straight Connector 5422">
                <a:extLst>
                  <a:ext uri="{FF2B5EF4-FFF2-40B4-BE49-F238E27FC236}">
                    <a16:creationId xmlns:a16="http://schemas.microsoft.com/office/drawing/2014/main" id="{A0777100-288A-480D-A731-AD56C923A7F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419" name="Rectangle: Rounded Corners 5418">
              <a:extLst>
                <a:ext uri="{FF2B5EF4-FFF2-40B4-BE49-F238E27FC236}">
                  <a16:creationId xmlns:a16="http://schemas.microsoft.com/office/drawing/2014/main" id="{4CAAD984-85DF-44FE-8233-BC05987F458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417" name="Rectangle: Rounded Corners 5416">
            <a:extLst>
              <a:ext uri="{FF2B5EF4-FFF2-40B4-BE49-F238E27FC236}">
                <a16:creationId xmlns:a16="http://schemas.microsoft.com/office/drawing/2014/main" id="{71672B48-FE57-4BA5-A4A1-B19EC08913A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199</xdr:row>
      <xdr:rowOff>79367</xdr:rowOff>
    </xdr:from>
    <xdr:to>
      <xdr:col>0</xdr:col>
      <xdr:colOff>8041143</xdr:colOff>
      <xdr:row>199</xdr:row>
      <xdr:rowOff>527410</xdr:rowOff>
    </xdr:to>
    <xdr:grpSp>
      <xdr:nvGrpSpPr>
        <xdr:cNvPr id="5441" name="Group 5440">
          <a:extLst>
            <a:ext uri="{FF2B5EF4-FFF2-40B4-BE49-F238E27FC236}">
              <a16:creationId xmlns:a16="http://schemas.microsoft.com/office/drawing/2014/main" id="{B9A83B81-A39A-47A9-8633-513A67A1276B}"/>
            </a:ext>
          </a:extLst>
        </xdr:cNvPr>
        <xdr:cNvGrpSpPr/>
      </xdr:nvGrpSpPr>
      <xdr:grpSpPr>
        <a:xfrm>
          <a:off x="10947690057" y="1068472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442" name="Group 5441">
            <a:extLst>
              <a:ext uri="{FF2B5EF4-FFF2-40B4-BE49-F238E27FC236}">
                <a16:creationId xmlns:a16="http://schemas.microsoft.com/office/drawing/2014/main" id="{39E551F5-509E-456E-9411-1C0AA0A5BE4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444" name="Group 5443">
              <a:extLst>
                <a:ext uri="{FF2B5EF4-FFF2-40B4-BE49-F238E27FC236}">
                  <a16:creationId xmlns:a16="http://schemas.microsoft.com/office/drawing/2014/main" id="{250EC181-5814-4578-9985-8038A0DCA5F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446" name="Group 5445">
                <a:extLst>
                  <a:ext uri="{FF2B5EF4-FFF2-40B4-BE49-F238E27FC236}">
                    <a16:creationId xmlns:a16="http://schemas.microsoft.com/office/drawing/2014/main" id="{8FD1A372-0B52-4D04-9713-7583052BA34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450" name="Group 5449">
                  <a:extLst>
                    <a:ext uri="{FF2B5EF4-FFF2-40B4-BE49-F238E27FC236}">
                      <a16:creationId xmlns:a16="http://schemas.microsoft.com/office/drawing/2014/main" id="{AE7ADCA0-9F20-496D-9B66-C89173AFEDB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452" name="Rectangle: Rounded Corners 5451">
                    <a:extLst>
                      <a:ext uri="{FF2B5EF4-FFF2-40B4-BE49-F238E27FC236}">
                        <a16:creationId xmlns:a16="http://schemas.microsoft.com/office/drawing/2014/main" id="{BD42F243-5519-4CFB-8911-B4C76F831C8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453" name="Group 5452">
                    <a:extLst>
                      <a:ext uri="{FF2B5EF4-FFF2-40B4-BE49-F238E27FC236}">
                        <a16:creationId xmlns:a16="http://schemas.microsoft.com/office/drawing/2014/main" id="{8CC5B0B9-EBEA-47BE-AA75-18E125717E56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186">
                  <xdr:nvSpPr>
                    <xdr:cNvPr id="5463" name="Rectangle: Rounded Corners 5462">
                      <a:extLst>
                        <a:ext uri="{FF2B5EF4-FFF2-40B4-BE49-F238E27FC236}">
                          <a16:creationId xmlns:a16="http://schemas.microsoft.com/office/drawing/2014/main" id="{088B3117-76CA-47F9-B1F8-9948D58C1F2C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101883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C7E5939-8AB3-4849-949A-536F2937A15B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64" name="Rectangle: Rounded Corners 5463">
                      <a:extLst>
                        <a:ext uri="{FF2B5EF4-FFF2-40B4-BE49-F238E27FC236}">
                          <a16:creationId xmlns:a16="http://schemas.microsoft.com/office/drawing/2014/main" id="{6886CBB8-5726-4CF9-8FBF-D545E193DDA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6">
                  <xdr:nvSpPr>
                    <xdr:cNvPr id="5465" name="Rectangle: Rounded Corners 5464">
                      <a:extLst>
                        <a:ext uri="{FF2B5EF4-FFF2-40B4-BE49-F238E27FC236}">
                          <a16:creationId xmlns:a16="http://schemas.microsoft.com/office/drawing/2014/main" id="{131DECA6-F438-4889-BC84-94335C0B159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D94CDF-00B8-4A44-AC74-A515D0976ED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547-301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66" name="Rectangle: Rounded Corners 5465">
                      <a:extLst>
                        <a:ext uri="{FF2B5EF4-FFF2-40B4-BE49-F238E27FC236}">
                          <a16:creationId xmlns:a16="http://schemas.microsoft.com/office/drawing/2014/main" id="{93354B4D-3F03-431A-92D6-25752A8B338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6">
                <xdr:nvSpPr>
                  <xdr:cNvPr id="5454" name="Rectangle: Rounded Corners 5453">
                    <a:extLst>
                      <a:ext uri="{FF2B5EF4-FFF2-40B4-BE49-F238E27FC236}">
                        <a16:creationId xmlns:a16="http://schemas.microsoft.com/office/drawing/2014/main" id="{5C46AD17-F3CC-4654-8742-4BB0182C2F4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3F59E9B-9CD8-42EE-BCEB-6E88188CEB0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ضخامت سنج دیجیتال 0-10 میلیمتر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455" name="Group 5454">
                    <a:extLst>
                      <a:ext uri="{FF2B5EF4-FFF2-40B4-BE49-F238E27FC236}">
                        <a16:creationId xmlns:a16="http://schemas.microsoft.com/office/drawing/2014/main" id="{61AF0C2C-B47E-41EA-A2CA-323AA7E6BC7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86">
                  <xdr:nvSpPr>
                    <xdr:cNvPr id="5460" name="Rectangle: Rounded Corners 5459">
                      <a:extLst>
                        <a:ext uri="{FF2B5EF4-FFF2-40B4-BE49-F238E27FC236}">
                          <a16:creationId xmlns:a16="http://schemas.microsoft.com/office/drawing/2014/main" id="{7403A22E-C03C-4C51-BC6A-7917754D58B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A73939-E459-4AED-BDF4-9DF13758FF3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5,270,000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6">
                  <xdr:nvSpPr>
                    <xdr:cNvPr id="5461" name="Rectangle: Rounded Corners 5460">
                      <a:extLst>
                        <a:ext uri="{FF2B5EF4-FFF2-40B4-BE49-F238E27FC236}">
                          <a16:creationId xmlns:a16="http://schemas.microsoft.com/office/drawing/2014/main" id="{44E651B0-E6B7-4227-8BAB-77D21013C82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787F6AC-EE5C-4764-ACF2-9AF96165AFA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2871-10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62" name="Rectangle: Rounded Corners 5461">
                      <a:extLst>
                        <a:ext uri="{FF2B5EF4-FFF2-40B4-BE49-F238E27FC236}">
                          <a16:creationId xmlns:a16="http://schemas.microsoft.com/office/drawing/2014/main" id="{4D28A7A5-C67B-426F-8E16-B223DD71D68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456" name="Group 5455">
                    <a:extLst>
                      <a:ext uri="{FF2B5EF4-FFF2-40B4-BE49-F238E27FC236}">
                        <a16:creationId xmlns:a16="http://schemas.microsoft.com/office/drawing/2014/main" id="{141966DB-A23C-4FF7-8DDC-905BDA5DF77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6">
                  <xdr:nvSpPr>
                    <xdr:cNvPr id="5457" name="Rectangle: Rounded Corners 5456">
                      <a:extLst>
                        <a:ext uri="{FF2B5EF4-FFF2-40B4-BE49-F238E27FC236}">
                          <a16:creationId xmlns:a16="http://schemas.microsoft.com/office/drawing/2014/main" id="{4A77D538-096E-4BD9-807F-544FCD52C0D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586FD5B-E42B-4C0D-BD15-799C379A8B3E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6">
                  <xdr:nvSpPr>
                    <xdr:cNvPr id="5458" name="Rectangle: Rounded Corners 5457">
                      <a:extLst>
                        <a:ext uri="{FF2B5EF4-FFF2-40B4-BE49-F238E27FC236}">
                          <a16:creationId xmlns:a16="http://schemas.microsoft.com/office/drawing/2014/main" id="{7FFB047A-14FF-483B-8DF9-6FCE755DE13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9D4710F-F0AD-405D-A828-BCCC97D6720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59" name="Rectangle: Rounded Corners 5458">
                      <a:extLst>
                        <a:ext uri="{FF2B5EF4-FFF2-40B4-BE49-F238E27FC236}">
                          <a16:creationId xmlns:a16="http://schemas.microsoft.com/office/drawing/2014/main" id="{5BE7D693-7777-402D-B29C-F154814503D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451" name="Rectangle: Rounded Corners 5450">
                  <a:extLst>
                    <a:ext uri="{FF2B5EF4-FFF2-40B4-BE49-F238E27FC236}">
                      <a16:creationId xmlns:a16="http://schemas.microsoft.com/office/drawing/2014/main" id="{4CF29642-F718-4308-A439-E8952E661B4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447" name="Straight Connector 5446">
                <a:extLst>
                  <a:ext uri="{FF2B5EF4-FFF2-40B4-BE49-F238E27FC236}">
                    <a16:creationId xmlns:a16="http://schemas.microsoft.com/office/drawing/2014/main" id="{C99C10BD-E1C9-4767-BBA2-57A286EC331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48" name="Straight Connector 5447">
                <a:extLst>
                  <a:ext uri="{FF2B5EF4-FFF2-40B4-BE49-F238E27FC236}">
                    <a16:creationId xmlns:a16="http://schemas.microsoft.com/office/drawing/2014/main" id="{FECE98BE-300E-4D1C-AFB9-42895A7126A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49" name="Straight Connector 5448">
                <a:extLst>
                  <a:ext uri="{FF2B5EF4-FFF2-40B4-BE49-F238E27FC236}">
                    <a16:creationId xmlns:a16="http://schemas.microsoft.com/office/drawing/2014/main" id="{F33542D9-AFE4-4F19-843D-BA99837A30D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445" name="Rectangle: Rounded Corners 5444">
              <a:extLst>
                <a:ext uri="{FF2B5EF4-FFF2-40B4-BE49-F238E27FC236}">
                  <a16:creationId xmlns:a16="http://schemas.microsoft.com/office/drawing/2014/main" id="{20AA0556-B8B2-4532-B424-A9FB46D9355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443" name="Rectangle: Rounded Corners 5442">
            <a:extLst>
              <a:ext uri="{FF2B5EF4-FFF2-40B4-BE49-F238E27FC236}">
                <a16:creationId xmlns:a16="http://schemas.microsoft.com/office/drawing/2014/main" id="{F5BBD1E6-CD8D-444A-887C-7017CBBBB67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201</xdr:row>
      <xdr:rowOff>79367</xdr:rowOff>
    </xdr:from>
    <xdr:to>
      <xdr:col>0</xdr:col>
      <xdr:colOff>8039074</xdr:colOff>
      <xdr:row>201</xdr:row>
      <xdr:rowOff>527410</xdr:rowOff>
    </xdr:to>
    <xdr:grpSp>
      <xdr:nvGrpSpPr>
        <xdr:cNvPr id="5467" name="Group 5466">
          <a:extLst>
            <a:ext uri="{FF2B5EF4-FFF2-40B4-BE49-F238E27FC236}">
              <a16:creationId xmlns:a16="http://schemas.microsoft.com/office/drawing/2014/main" id="{9AB9A305-E22C-4DBE-8594-577E2F48CC58}"/>
            </a:ext>
          </a:extLst>
        </xdr:cNvPr>
        <xdr:cNvGrpSpPr/>
      </xdr:nvGrpSpPr>
      <xdr:grpSpPr>
        <a:xfrm>
          <a:off x="10947692126" y="107925813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468" name="Group 5467">
            <a:extLst>
              <a:ext uri="{FF2B5EF4-FFF2-40B4-BE49-F238E27FC236}">
                <a16:creationId xmlns:a16="http://schemas.microsoft.com/office/drawing/2014/main" id="{FB96EB53-5113-44F7-AD25-2FE95462CB9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470" name="Group 5469">
              <a:extLst>
                <a:ext uri="{FF2B5EF4-FFF2-40B4-BE49-F238E27FC236}">
                  <a16:creationId xmlns:a16="http://schemas.microsoft.com/office/drawing/2014/main" id="{3B5C192C-5FF5-4B66-8857-44C940D387A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472" name="Group 5471">
                <a:extLst>
                  <a:ext uri="{FF2B5EF4-FFF2-40B4-BE49-F238E27FC236}">
                    <a16:creationId xmlns:a16="http://schemas.microsoft.com/office/drawing/2014/main" id="{97EF94C9-2B28-4768-9DBA-63C7BA75206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476" name="Group 5475">
                  <a:extLst>
                    <a:ext uri="{FF2B5EF4-FFF2-40B4-BE49-F238E27FC236}">
                      <a16:creationId xmlns:a16="http://schemas.microsoft.com/office/drawing/2014/main" id="{4636C980-D8E3-4B85-AB18-7FF96E9807B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478" name="Rectangle: Rounded Corners 5477">
                    <a:extLst>
                      <a:ext uri="{FF2B5EF4-FFF2-40B4-BE49-F238E27FC236}">
                        <a16:creationId xmlns:a16="http://schemas.microsoft.com/office/drawing/2014/main" id="{B6E94169-E069-46C0-8EE3-355F704CA89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479" name="Group 5478">
                    <a:extLst>
                      <a:ext uri="{FF2B5EF4-FFF2-40B4-BE49-F238E27FC236}">
                        <a16:creationId xmlns:a16="http://schemas.microsoft.com/office/drawing/2014/main" id="{10DBDD4F-4812-47A8-848D-8FC4133A09BE}"/>
                      </a:ext>
                    </a:extLst>
                  </xdr:cNvPr>
                  <xdr:cNvGrpSpPr/>
                </xdr:nvGrpSpPr>
                <xdr:grpSpPr>
                  <a:xfrm>
                    <a:off x="11022732402" y="809933"/>
                    <a:ext cx="1818111" cy="352109"/>
                    <a:chOff x="11022732402" y="787708"/>
                    <a:chExt cx="1818111" cy="352109"/>
                  </a:xfrm>
                </xdr:grpSpPr>
                <xdr:sp macro="" textlink="Data!F187">
                  <xdr:nvSpPr>
                    <xdr:cNvPr id="5489" name="Rectangle: Rounded Corners 5488">
                      <a:extLst>
                        <a:ext uri="{FF2B5EF4-FFF2-40B4-BE49-F238E27FC236}">
                          <a16:creationId xmlns:a16="http://schemas.microsoft.com/office/drawing/2014/main" id="{96E9AD08-F12B-4C09-B76B-E282633EF724}"/>
                        </a:ext>
                      </a:extLst>
                    </xdr:cNvPr>
                    <xdr:cNvSpPr/>
                  </xdr:nvSpPr>
                  <xdr:spPr>
                    <a:xfrm>
                      <a:off x="11022732402" y="873117"/>
                      <a:ext cx="10272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C5F90F-8B91-4AF7-A673-0E35A08F40F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43,450,000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90" name="Rectangle: Rounded Corners 5489">
                      <a:extLst>
                        <a:ext uri="{FF2B5EF4-FFF2-40B4-BE49-F238E27FC236}">
                          <a16:creationId xmlns:a16="http://schemas.microsoft.com/office/drawing/2014/main" id="{1072762B-A3B7-4A2E-924F-EA8907A3BCF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7">
                  <xdr:nvSpPr>
                    <xdr:cNvPr id="5491" name="Rectangle: Rounded Corners 5490">
                      <a:extLst>
                        <a:ext uri="{FF2B5EF4-FFF2-40B4-BE49-F238E27FC236}">
                          <a16:creationId xmlns:a16="http://schemas.microsoft.com/office/drawing/2014/main" id="{559A5813-F1D5-431C-A7BA-98263A4241E6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563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EA2689-8575-4716-A644-4ACBECB07C8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514-103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92" name="Rectangle: Rounded Corners 5491">
                      <a:extLst>
                        <a:ext uri="{FF2B5EF4-FFF2-40B4-BE49-F238E27FC236}">
                          <a16:creationId xmlns:a16="http://schemas.microsoft.com/office/drawing/2014/main" id="{3DA2FE60-7235-4470-9A62-97FAC6DC99C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7">
                <xdr:nvSpPr>
                  <xdr:cNvPr id="5480" name="Rectangle: Rounded Corners 5479">
                    <a:extLst>
                      <a:ext uri="{FF2B5EF4-FFF2-40B4-BE49-F238E27FC236}">
                        <a16:creationId xmlns:a16="http://schemas.microsoft.com/office/drawing/2014/main" id="{BCC99EF6-3B59-4C93-B990-F2646D489CC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A79AB7E-1EAD-4226-B43E-908B47794AB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ارتفاع سنج ورنیه ساده 0-300 میلیمتر دقت 0.02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481" name="Group 5480">
                    <a:extLst>
                      <a:ext uri="{FF2B5EF4-FFF2-40B4-BE49-F238E27FC236}">
                        <a16:creationId xmlns:a16="http://schemas.microsoft.com/office/drawing/2014/main" id="{3D453E78-2A7F-45E3-90E6-1F2221193C4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4042" cy="341949"/>
                    <a:chOff x="11023087448" y="797868"/>
                    <a:chExt cx="1784042" cy="341949"/>
                  </a:xfrm>
                </xdr:grpSpPr>
                <xdr:sp macro="" textlink="Data!J187">
                  <xdr:nvSpPr>
                    <xdr:cNvPr id="5486" name="Rectangle: Rounded Corners 5485">
                      <a:extLst>
                        <a:ext uri="{FF2B5EF4-FFF2-40B4-BE49-F238E27FC236}">
                          <a16:creationId xmlns:a16="http://schemas.microsoft.com/office/drawing/2014/main" id="{ECC7E2A8-8894-40C1-8A96-6DF416A5611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F2AAABA-FAD1-4AEF-850D-82150A0E6C30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14,040,000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7">
                  <xdr:nvSpPr>
                    <xdr:cNvPr id="5487" name="Rectangle: Rounded Corners 5486">
                      <a:extLst>
                        <a:ext uri="{FF2B5EF4-FFF2-40B4-BE49-F238E27FC236}">
                          <a16:creationId xmlns:a16="http://schemas.microsoft.com/office/drawing/2014/main" id="{3907E3A6-BA3C-461C-AB97-D75C6F36C77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872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50B05D-08BD-41CD-96E5-D15BCE2768A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1250-300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88" name="Rectangle: Rounded Corners 5487">
                      <a:extLst>
                        <a:ext uri="{FF2B5EF4-FFF2-40B4-BE49-F238E27FC236}">
                          <a16:creationId xmlns:a16="http://schemas.microsoft.com/office/drawing/2014/main" id="{1AF7AE8D-34E8-4DE6-8F00-14BD2EF298D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482" name="Group 5481">
                    <a:extLst>
                      <a:ext uri="{FF2B5EF4-FFF2-40B4-BE49-F238E27FC236}">
                        <a16:creationId xmlns:a16="http://schemas.microsoft.com/office/drawing/2014/main" id="{38C75D72-8608-4B6F-88AA-5D56096CCEA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7">
                  <xdr:nvSpPr>
                    <xdr:cNvPr id="5483" name="Rectangle: Rounded Corners 5482">
                      <a:extLst>
                        <a:ext uri="{FF2B5EF4-FFF2-40B4-BE49-F238E27FC236}">
                          <a16:creationId xmlns:a16="http://schemas.microsoft.com/office/drawing/2014/main" id="{FD8B0526-8CE4-4FF3-9A0A-118CE69D438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216E0BE-C1D6-4FD2-A6B7-D2D174F93CA4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7">
                  <xdr:nvSpPr>
                    <xdr:cNvPr id="5484" name="Rectangle: Rounded Corners 5483">
                      <a:extLst>
                        <a:ext uri="{FF2B5EF4-FFF2-40B4-BE49-F238E27FC236}">
                          <a16:creationId xmlns:a16="http://schemas.microsoft.com/office/drawing/2014/main" id="{847BE88D-2683-464C-A2E5-27EABF7AA85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1E38CDF-E1AD-40E3-AFB7-1A9FD1CC276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485" name="Rectangle: Rounded Corners 5484">
                      <a:extLst>
                        <a:ext uri="{FF2B5EF4-FFF2-40B4-BE49-F238E27FC236}">
                          <a16:creationId xmlns:a16="http://schemas.microsoft.com/office/drawing/2014/main" id="{B9BA020D-569B-4E14-86AD-2A86F47AF9B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477" name="Rectangle: Rounded Corners 5476">
                  <a:extLst>
                    <a:ext uri="{FF2B5EF4-FFF2-40B4-BE49-F238E27FC236}">
                      <a16:creationId xmlns:a16="http://schemas.microsoft.com/office/drawing/2014/main" id="{3369CAF3-2008-4EBF-92EB-85D76CE9229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473" name="Straight Connector 5472">
                <a:extLst>
                  <a:ext uri="{FF2B5EF4-FFF2-40B4-BE49-F238E27FC236}">
                    <a16:creationId xmlns:a16="http://schemas.microsoft.com/office/drawing/2014/main" id="{6B44FD4D-9BB2-44AB-93D2-595E7D4215C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74" name="Straight Connector 5473">
                <a:extLst>
                  <a:ext uri="{FF2B5EF4-FFF2-40B4-BE49-F238E27FC236}">
                    <a16:creationId xmlns:a16="http://schemas.microsoft.com/office/drawing/2014/main" id="{9D85C67E-BC8E-429C-813E-FCE6684E317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75" name="Straight Connector 5474">
                <a:extLst>
                  <a:ext uri="{FF2B5EF4-FFF2-40B4-BE49-F238E27FC236}">
                    <a16:creationId xmlns:a16="http://schemas.microsoft.com/office/drawing/2014/main" id="{0D589840-8719-4530-8870-28FC91FDF13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471" name="Rectangle: Rounded Corners 5470">
              <a:extLst>
                <a:ext uri="{FF2B5EF4-FFF2-40B4-BE49-F238E27FC236}">
                  <a16:creationId xmlns:a16="http://schemas.microsoft.com/office/drawing/2014/main" id="{5BB8BFF6-1AF7-4D17-AF9D-22741BBBA5A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469" name="Rectangle: Rounded Corners 5468">
            <a:extLst>
              <a:ext uri="{FF2B5EF4-FFF2-40B4-BE49-F238E27FC236}">
                <a16:creationId xmlns:a16="http://schemas.microsoft.com/office/drawing/2014/main" id="{36AABE9D-EB83-4FA8-918D-7244095D3CF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202</xdr:row>
      <xdr:rowOff>79367</xdr:rowOff>
    </xdr:from>
    <xdr:to>
      <xdr:col>0</xdr:col>
      <xdr:colOff>8039074</xdr:colOff>
      <xdr:row>202</xdr:row>
      <xdr:rowOff>527410</xdr:rowOff>
    </xdr:to>
    <xdr:grpSp>
      <xdr:nvGrpSpPr>
        <xdr:cNvPr id="5493" name="Group 5492">
          <a:extLst>
            <a:ext uri="{FF2B5EF4-FFF2-40B4-BE49-F238E27FC236}">
              <a16:creationId xmlns:a16="http://schemas.microsoft.com/office/drawing/2014/main" id="{A9AB6922-0BD5-4AF7-88FD-6B4A5DA50E02}"/>
            </a:ext>
          </a:extLst>
        </xdr:cNvPr>
        <xdr:cNvGrpSpPr/>
      </xdr:nvGrpSpPr>
      <xdr:grpSpPr>
        <a:xfrm>
          <a:off x="10947692126" y="108465075"/>
          <a:ext cx="7970767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494" name="Group 5493">
            <a:extLst>
              <a:ext uri="{FF2B5EF4-FFF2-40B4-BE49-F238E27FC236}">
                <a16:creationId xmlns:a16="http://schemas.microsoft.com/office/drawing/2014/main" id="{5641354C-5D71-455D-ABC6-AF07CA9256F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496" name="Group 5495">
              <a:extLst>
                <a:ext uri="{FF2B5EF4-FFF2-40B4-BE49-F238E27FC236}">
                  <a16:creationId xmlns:a16="http://schemas.microsoft.com/office/drawing/2014/main" id="{147B5EE7-F71A-4B11-A7F3-E8479780B1F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498" name="Group 5497">
                <a:extLst>
                  <a:ext uri="{FF2B5EF4-FFF2-40B4-BE49-F238E27FC236}">
                    <a16:creationId xmlns:a16="http://schemas.microsoft.com/office/drawing/2014/main" id="{CD3B567F-91A3-4E8F-A02E-E19F88DE238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502" name="Group 5501">
                  <a:extLst>
                    <a:ext uri="{FF2B5EF4-FFF2-40B4-BE49-F238E27FC236}">
                      <a16:creationId xmlns:a16="http://schemas.microsoft.com/office/drawing/2014/main" id="{53941532-323C-441F-B33B-4103AFF90E4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504" name="Rectangle: Rounded Corners 5503">
                    <a:extLst>
                      <a:ext uri="{FF2B5EF4-FFF2-40B4-BE49-F238E27FC236}">
                        <a16:creationId xmlns:a16="http://schemas.microsoft.com/office/drawing/2014/main" id="{F8FBB303-8D04-459F-AB51-349B2CD54E7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505" name="Group 5504">
                    <a:extLst>
                      <a:ext uri="{FF2B5EF4-FFF2-40B4-BE49-F238E27FC236}">
                        <a16:creationId xmlns:a16="http://schemas.microsoft.com/office/drawing/2014/main" id="{381ACD44-3302-4B69-A68E-A65BF022426F}"/>
                      </a:ext>
                    </a:extLst>
                  </xdr:cNvPr>
                  <xdr:cNvGrpSpPr/>
                </xdr:nvGrpSpPr>
                <xdr:grpSpPr>
                  <a:xfrm>
                    <a:off x="11022732401" y="809933"/>
                    <a:ext cx="1827312" cy="352109"/>
                    <a:chOff x="11022732401" y="787708"/>
                    <a:chExt cx="1827312" cy="352109"/>
                  </a:xfrm>
                </xdr:grpSpPr>
                <xdr:sp macro="" textlink="Data!F188">
                  <xdr:nvSpPr>
                    <xdr:cNvPr id="5515" name="Rectangle: Rounded Corners 5514">
                      <a:extLst>
                        <a:ext uri="{FF2B5EF4-FFF2-40B4-BE49-F238E27FC236}">
                          <a16:creationId xmlns:a16="http://schemas.microsoft.com/office/drawing/2014/main" id="{607BA2EC-1FD3-4FEB-A5A1-A3F17DE31300}"/>
                        </a:ext>
                      </a:extLst>
                    </xdr:cNvPr>
                    <xdr:cNvSpPr/>
                  </xdr:nvSpPr>
                  <xdr:spPr>
                    <a:xfrm>
                      <a:off x="11022732401" y="873117"/>
                      <a:ext cx="103540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350888-C093-4763-A369-F93C09EA29A0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16" name="Rectangle: Rounded Corners 5515">
                      <a:extLst>
                        <a:ext uri="{FF2B5EF4-FFF2-40B4-BE49-F238E27FC236}">
                          <a16:creationId xmlns:a16="http://schemas.microsoft.com/office/drawing/2014/main" id="{A5D87ADF-495B-41AC-9ACF-C801CB65E4C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8">
                  <xdr:nvSpPr>
                    <xdr:cNvPr id="5517" name="Rectangle: Rounded Corners 5516">
                      <a:extLst>
                        <a:ext uri="{FF2B5EF4-FFF2-40B4-BE49-F238E27FC236}">
                          <a16:creationId xmlns:a16="http://schemas.microsoft.com/office/drawing/2014/main" id="{3B83A75E-330F-4D28-8CA6-FC9F76900052}"/>
                        </a:ext>
                      </a:extLst>
                    </xdr:cNvPr>
                    <xdr:cNvSpPr/>
                  </xdr:nvSpPr>
                  <xdr:spPr>
                    <a:xfrm>
                      <a:off x="11023794130" y="873117"/>
                      <a:ext cx="7655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D2D817-E0F1-461A-921B-CFD24293EDD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570-312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18" name="Rectangle: Rounded Corners 5517">
                      <a:extLst>
                        <a:ext uri="{FF2B5EF4-FFF2-40B4-BE49-F238E27FC236}">
                          <a16:creationId xmlns:a16="http://schemas.microsoft.com/office/drawing/2014/main" id="{D001ED70-B021-44BD-9F4E-B4747C9FCE0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8">
                <xdr:nvSpPr>
                  <xdr:cNvPr id="5506" name="Rectangle: Rounded Corners 5505">
                    <a:extLst>
                      <a:ext uri="{FF2B5EF4-FFF2-40B4-BE49-F238E27FC236}">
                        <a16:creationId xmlns:a16="http://schemas.microsoft.com/office/drawing/2014/main" id="{C5C46D38-2142-40D8-A879-CEE6D2416D8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023D999-D0BB-4D7B-B346-A6B360D42FE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ارتفاع سنج دیجیتال 0-300 میلیمتر دقت 0.01 (ساخت چین)(اورجینال)(اینچ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507" name="Group 5506">
                    <a:extLst>
                      <a:ext uri="{FF2B5EF4-FFF2-40B4-BE49-F238E27FC236}">
                        <a16:creationId xmlns:a16="http://schemas.microsoft.com/office/drawing/2014/main" id="{D0F93579-D6C8-4BCA-AD16-E6051FA40F1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88">
                  <xdr:nvSpPr>
                    <xdr:cNvPr id="5512" name="Rectangle: Rounded Corners 5511">
                      <a:extLst>
                        <a:ext uri="{FF2B5EF4-FFF2-40B4-BE49-F238E27FC236}">
                          <a16:creationId xmlns:a16="http://schemas.microsoft.com/office/drawing/2014/main" id="{CD2FDAB3-22DF-408D-9C61-B07F5D060C2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D57122-994B-44E0-9F50-9903AAEE79CA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18,270,000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8">
                  <xdr:nvSpPr>
                    <xdr:cNvPr id="5513" name="Rectangle: Rounded Corners 5512">
                      <a:extLst>
                        <a:ext uri="{FF2B5EF4-FFF2-40B4-BE49-F238E27FC236}">
                          <a16:creationId xmlns:a16="http://schemas.microsoft.com/office/drawing/2014/main" id="{A700F964-F7C8-48B7-BF33-8FA72622B03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D3FE75-3986-4EDB-93DF-D01E9BF475D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1150-300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14" name="Rectangle: Rounded Corners 5513">
                      <a:extLst>
                        <a:ext uri="{FF2B5EF4-FFF2-40B4-BE49-F238E27FC236}">
                          <a16:creationId xmlns:a16="http://schemas.microsoft.com/office/drawing/2014/main" id="{086FD179-DB44-4FC5-B563-1853F52E993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508" name="Group 5507">
                    <a:extLst>
                      <a:ext uri="{FF2B5EF4-FFF2-40B4-BE49-F238E27FC236}">
                        <a16:creationId xmlns:a16="http://schemas.microsoft.com/office/drawing/2014/main" id="{0DCA6E72-725C-4FED-9F3F-2DEAEC69251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8">
                  <xdr:nvSpPr>
                    <xdr:cNvPr id="5509" name="Rectangle: Rounded Corners 5508">
                      <a:extLst>
                        <a:ext uri="{FF2B5EF4-FFF2-40B4-BE49-F238E27FC236}">
                          <a16:creationId xmlns:a16="http://schemas.microsoft.com/office/drawing/2014/main" id="{E7240AF4-CF8F-46D7-8111-D9A57C13661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F98314D-7728-4B26-BCB5-4679B7FF6A59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25,290,000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8">
                  <xdr:nvSpPr>
                    <xdr:cNvPr id="5510" name="Rectangle: Rounded Corners 5509">
                      <a:extLst>
                        <a:ext uri="{FF2B5EF4-FFF2-40B4-BE49-F238E27FC236}">
                          <a16:creationId xmlns:a16="http://schemas.microsoft.com/office/drawing/2014/main" id="{6F8F2A3A-8F84-496A-AD40-AD74D8C35034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E9AD720-8D0D-4D57-A8BB-FADC4B93A59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KINEX 3022-05-030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11" name="Rectangle: Rounded Corners 5510">
                      <a:extLst>
                        <a:ext uri="{FF2B5EF4-FFF2-40B4-BE49-F238E27FC236}">
                          <a16:creationId xmlns:a16="http://schemas.microsoft.com/office/drawing/2014/main" id="{2580D389-35FE-40DA-9007-B1B5D944D94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503" name="Rectangle: Rounded Corners 5502">
                  <a:extLst>
                    <a:ext uri="{FF2B5EF4-FFF2-40B4-BE49-F238E27FC236}">
                      <a16:creationId xmlns:a16="http://schemas.microsoft.com/office/drawing/2014/main" id="{77F580B0-F61A-49F4-9868-BBE35D298E5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499" name="Straight Connector 5498">
                <a:extLst>
                  <a:ext uri="{FF2B5EF4-FFF2-40B4-BE49-F238E27FC236}">
                    <a16:creationId xmlns:a16="http://schemas.microsoft.com/office/drawing/2014/main" id="{2865F923-4D12-4C29-B423-E97FD9E82DE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00" name="Straight Connector 5499">
                <a:extLst>
                  <a:ext uri="{FF2B5EF4-FFF2-40B4-BE49-F238E27FC236}">
                    <a16:creationId xmlns:a16="http://schemas.microsoft.com/office/drawing/2014/main" id="{A98F00A0-E50A-4176-A1E1-3F22216D55D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01" name="Straight Connector 5500">
                <a:extLst>
                  <a:ext uri="{FF2B5EF4-FFF2-40B4-BE49-F238E27FC236}">
                    <a16:creationId xmlns:a16="http://schemas.microsoft.com/office/drawing/2014/main" id="{D4D74FD1-95EC-4BE5-A382-F9C8C723D87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497" name="Rectangle: Rounded Corners 5496">
              <a:extLst>
                <a:ext uri="{FF2B5EF4-FFF2-40B4-BE49-F238E27FC236}">
                  <a16:creationId xmlns:a16="http://schemas.microsoft.com/office/drawing/2014/main" id="{10E68BEF-3F55-4B96-9158-F7EA501432E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495" name="Rectangle: Rounded Corners 5494">
            <a:extLst>
              <a:ext uri="{FF2B5EF4-FFF2-40B4-BE49-F238E27FC236}">
                <a16:creationId xmlns:a16="http://schemas.microsoft.com/office/drawing/2014/main" id="{0F33FF5E-9BDB-4A51-BE0A-76F1140BD15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203</xdr:row>
      <xdr:rowOff>79367</xdr:rowOff>
    </xdr:from>
    <xdr:to>
      <xdr:col>0</xdr:col>
      <xdr:colOff>8041143</xdr:colOff>
      <xdr:row>203</xdr:row>
      <xdr:rowOff>527410</xdr:rowOff>
    </xdr:to>
    <xdr:grpSp>
      <xdr:nvGrpSpPr>
        <xdr:cNvPr id="5519" name="Group 5518">
          <a:extLst>
            <a:ext uri="{FF2B5EF4-FFF2-40B4-BE49-F238E27FC236}">
              <a16:creationId xmlns:a16="http://schemas.microsoft.com/office/drawing/2014/main" id="{3FDB9E03-74C7-4183-AEDB-A6E2D4B8569D}"/>
            </a:ext>
          </a:extLst>
        </xdr:cNvPr>
        <xdr:cNvGrpSpPr/>
      </xdr:nvGrpSpPr>
      <xdr:grpSpPr>
        <a:xfrm>
          <a:off x="10947690057" y="1090043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520" name="Group 5519">
            <a:extLst>
              <a:ext uri="{FF2B5EF4-FFF2-40B4-BE49-F238E27FC236}">
                <a16:creationId xmlns:a16="http://schemas.microsoft.com/office/drawing/2014/main" id="{F8C1D501-EC2B-4CE6-B3D2-7E7E256B68F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522" name="Group 5521">
              <a:extLst>
                <a:ext uri="{FF2B5EF4-FFF2-40B4-BE49-F238E27FC236}">
                  <a16:creationId xmlns:a16="http://schemas.microsoft.com/office/drawing/2014/main" id="{3757A936-B192-460C-8216-FFD86106752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524" name="Group 5523">
                <a:extLst>
                  <a:ext uri="{FF2B5EF4-FFF2-40B4-BE49-F238E27FC236}">
                    <a16:creationId xmlns:a16="http://schemas.microsoft.com/office/drawing/2014/main" id="{14A86822-D905-41F7-B600-5799B348BC9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528" name="Group 5527">
                  <a:extLst>
                    <a:ext uri="{FF2B5EF4-FFF2-40B4-BE49-F238E27FC236}">
                      <a16:creationId xmlns:a16="http://schemas.microsoft.com/office/drawing/2014/main" id="{5411C6B1-E9A0-409E-9DC5-48CF2648A20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530" name="Rectangle: Rounded Corners 5529">
                    <a:extLst>
                      <a:ext uri="{FF2B5EF4-FFF2-40B4-BE49-F238E27FC236}">
                        <a16:creationId xmlns:a16="http://schemas.microsoft.com/office/drawing/2014/main" id="{5F005F22-6BE1-4601-B94C-4B7452C5F7E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531" name="Group 5530">
                    <a:extLst>
                      <a:ext uri="{FF2B5EF4-FFF2-40B4-BE49-F238E27FC236}">
                        <a16:creationId xmlns:a16="http://schemas.microsoft.com/office/drawing/2014/main" id="{E823777C-C17E-4DF3-BCEF-AF27F6D7A255}"/>
                      </a:ext>
                    </a:extLst>
                  </xdr:cNvPr>
                  <xdr:cNvGrpSpPr/>
                </xdr:nvGrpSpPr>
                <xdr:grpSpPr>
                  <a:xfrm>
                    <a:off x="11022733598" y="809933"/>
                    <a:ext cx="1833897" cy="352109"/>
                    <a:chOff x="11022733598" y="787708"/>
                    <a:chExt cx="1833897" cy="352109"/>
                  </a:xfrm>
                </xdr:grpSpPr>
                <xdr:sp macro="" textlink="Data!F189">
                  <xdr:nvSpPr>
                    <xdr:cNvPr id="5541" name="Rectangle: Rounded Corners 5540">
                      <a:extLst>
                        <a:ext uri="{FF2B5EF4-FFF2-40B4-BE49-F238E27FC236}">
                          <a16:creationId xmlns:a16="http://schemas.microsoft.com/office/drawing/2014/main" id="{47C2FAFA-5473-413F-99F0-23C21E22D305}"/>
                        </a:ext>
                      </a:extLst>
                    </xdr:cNvPr>
                    <xdr:cNvSpPr/>
                  </xdr:nvSpPr>
                  <xdr:spPr>
                    <a:xfrm>
                      <a:off x="11022733598" y="873117"/>
                      <a:ext cx="10269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700BD80-918D-48B2-A97B-89BD6C82746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88,590,000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42" name="Rectangle: Rounded Corners 5541">
                      <a:extLst>
                        <a:ext uri="{FF2B5EF4-FFF2-40B4-BE49-F238E27FC236}">
                          <a16:creationId xmlns:a16="http://schemas.microsoft.com/office/drawing/2014/main" id="{17EA4C0D-A7BC-452A-8183-B862C3EC8CD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89">
                  <xdr:nvSpPr>
                    <xdr:cNvPr id="5543" name="Rectangle: Rounded Corners 5542">
                      <a:extLst>
                        <a:ext uri="{FF2B5EF4-FFF2-40B4-BE49-F238E27FC236}">
                          <a16:creationId xmlns:a16="http://schemas.microsoft.com/office/drawing/2014/main" id="{97EF17F6-8D9C-4233-AC0E-A2271755B45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36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DAE3F0D-86E1-4E5B-94AB-50A1CB4CBAE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570-412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44" name="Rectangle: Rounded Corners 5543">
                      <a:extLst>
                        <a:ext uri="{FF2B5EF4-FFF2-40B4-BE49-F238E27FC236}">
                          <a16:creationId xmlns:a16="http://schemas.microsoft.com/office/drawing/2014/main" id="{68564499-7C85-402D-9E3F-B75C4A5A3E1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89">
                <xdr:nvSpPr>
                  <xdr:cNvPr id="5532" name="Rectangle: Rounded Corners 5531">
                    <a:extLst>
                      <a:ext uri="{FF2B5EF4-FFF2-40B4-BE49-F238E27FC236}">
                        <a16:creationId xmlns:a16="http://schemas.microsoft.com/office/drawing/2014/main" id="{8C09E2CB-028E-49DD-81AB-F30DFCBD0B3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BE698DC-3D17-4858-B9C6-3B6FE4FA29D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ارتفاع سنج دیجیتال 0-300 میلیمتر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533" name="Group 5532">
                    <a:extLst>
                      <a:ext uri="{FF2B5EF4-FFF2-40B4-BE49-F238E27FC236}">
                        <a16:creationId xmlns:a16="http://schemas.microsoft.com/office/drawing/2014/main" id="{205EBE0E-9182-479E-AFB6-B07218DD6B1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89">
                  <xdr:nvSpPr>
                    <xdr:cNvPr id="5538" name="Rectangle: Rounded Corners 5537">
                      <a:extLst>
                        <a:ext uri="{FF2B5EF4-FFF2-40B4-BE49-F238E27FC236}">
                          <a16:creationId xmlns:a16="http://schemas.microsoft.com/office/drawing/2014/main" id="{C21AD3ED-6040-4511-8F83-8D082E9B930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981D4CC-876B-4D3F-82D4-99EE91D4236B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27,030,000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89">
                  <xdr:nvSpPr>
                    <xdr:cNvPr id="5539" name="Rectangle: Rounded Corners 5538">
                      <a:extLst>
                        <a:ext uri="{FF2B5EF4-FFF2-40B4-BE49-F238E27FC236}">
                          <a16:creationId xmlns:a16="http://schemas.microsoft.com/office/drawing/2014/main" id="{6E7E7CB4-154F-47E2-AE00-AADCF86273E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AE7BDC6-085C-4BDB-BF1D-C5A3E7D5516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1156-300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40" name="Rectangle: Rounded Corners 5539">
                      <a:extLst>
                        <a:ext uri="{FF2B5EF4-FFF2-40B4-BE49-F238E27FC236}">
                          <a16:creationId xmlns:a16="http://schemas.microsoft.com/office/drawing/2014/main" id="{C6DB2ED4-3F55-4475-8853-6A47E6CB0BB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534" name="Group 5533">
                    <a:extLst>
                      <a:ext uri="{FF2B5EF4-FFF2-40B4-BE49-F238E27FC236}">
                        <a16:creationId xmlns:a16="http://schemas.microsoft.com/office/drawing/2014/main" id="{92308CAC-C0E8-4A82-98F7-C4A3FA9C953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89">
                  <xdr:nvSpPr>
                    <xdr:cNvPr id="5535" name="Rectangle: Rounded Corners 5534">
                      <a:extLst>
                        <a:ext uri="{FF2B5EF4-FFF2-40B4-BE49-F238E27FC236}">
                          <a16:creationId xmlns:a16="http://schemas.microsoft.com/office/drawing/2014/main" id="{06A66651-C877-4C62-B506-EC929B5272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37F8D55-973D-4FCD-9EDE-FAE40CE96281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89">
                  <xdr:nvSpPr>
                    <xdr:cNvPr id="5536" name="Rectangle: Rounded Corners 5535">
                      <a:extLst>
                        <a:ext uri="{FF2B5EF4-FFF2-40B4-BE49-F238E27FC236}">
                          <a16:creationId xmlns:a16="http://schemas.microsoft.com/office/drawing/2014/main" id="{B61DF74D-5226-40EF-9B6F-C0A96A5145BD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D8AE01E-510B-4338-B0A1-4EC05EE86EA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37" name="Rectangle: Rounded Corners 5536">
                      <a:extLst>
                        <a:ext uri="{FF2B5EF4-FFF2-40B4-BE49-F238E27FC236}">
                          <a16:creationId xmlns:a16="http://schemas.microsoft.com/office/drawing/2014/main" id="{50CD897E-B6CB-43C4-B81D-1B4698C5DB9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529" name="Rectangle: Rounded Corners 5528">
                  <a:extLst>
                    <a:ext uri="{FF2B5EF4-FFF2-40B4-BE49-F238E27FC236}">
                      <a16:creationId xmlns:a16="http://schemas.microsoft.com/office/drawing/2014/main" id="{DFBE8E5B-D283-4252-A753-E0ABC4E64EA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525" name="Straight Connector 5524">
                <a:extLst>
                  <a:ext uri="{FF2B5EF4-FFF2-40B4-BE49-F238E27FC236}">
                    <a16:creationId xmlns:a16="http://schemas.microsoft.com/office/drawing/2014/main" id="{F782A581-2775-4C90-930A-2E4F42D86F4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26" name="Straight Connector 5525">
                <a:extLst>
                  <a:ext uri="{FF2B5EF4-FFF2-40B4-BE49-F238E27FC236}">
                    <a16:creationId xmlns:a16="http://schemas.microsoft.com/office/drawing/2014/main" id="{37369FBD-42CE-405B-9C18-0F7F9098445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27" name="Straight Connector 5526">
                <a:extLst>
                  <a:ext uri="{FF2B5EF4-FFF2-40B4-BE49-F238E27FC236}">
                    <a16:creationId xmlns:a16="http://schemas.microsoft.com/office/drawing/2014/main" id="{BCD9B243-8692-4A44-A5BF-2CDA6827524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523" name="Rectangle: Rounded Corners 5522">
              <a:extLst>
                <a:ext uri="{FF2B5EF4-FFF2-40B4-BE49-F238E27FC236}">
                  <a16:creationId xmlns:a16="http://schemas.microsoft.com/office/drawing/2014/main" id="{F49A8F45-4BD5-4DCA-B90F-727C8934F5D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521" name="Rectangle: Rounded Corners 5520">
            <a:extLst>
              <a:ext uri="{FF2B5EF4-FFF2-40B4-BE49-F238E27FC236}">
                <a16:creationId xmlns:a16="http://schemas.microsoft.com/office/drawing/2014/main" id="{22B9802C-4358-402F-96E3-BDEF207ABAC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204</xdr:row>
      <xdr:rowOff>79367</xdr:rowOff>
    </xdr:from>
    <xdr:to>
      <xdr:col>0</xdr:col>
      <xdr:colOff>8041143</xdr:colOff>
      <xdr:row>204</xdr:row>
      <xdr:rowOff>527410</xdr:rowOff>
    </xdr:to>
    <xdr:grpSp>
      <xdr:nvGrpSpPr>
        <xdr:cNvPr id="5545" name="Group 5544">
          <a:extLst>
            <a:ext uri="{FF2B5EF4-FFF2-40B4-BE49-F238E27FC236}">
              <a16:creationId xmlns:a16="http://schemas.microsoft.com/office/drawing/2014/main" id="{5BBD5005-2939-431A-9FD7-A28941D660C4}"/>
            </a:ext>
          </a:extLst>
        </xdr:cNvPr>
        <xdr:cNvGrpSpPr/>
      </xdr:nvGrpSpPr>
      <xdr:grpSpPr>
        <a:xfrm>
          <a:off x="10947690057" y="1095435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546" name="Group 5545">
            <a:extLst>
              <a:ext uri="{FF2B5EF4-FFF2-40B4-BE49-F238E27FC236}">
                <a16:creationId xmlns:a16="http://schemas.microsoft.com/office/drawing/2014/main" id="{2F2EBCA3-86A8-4BEF-9F4B-4BA4BDEEB15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548" name="Group 5547">
              <a:extLst>
                <a:ext uri="{FF2B5EF4-FFF2-40B4-BE49-F238E27FC236}">
                  <a16:creationId xmlns:a16="http://schemas.microsoft.com/office/drawing/2014/main" id="{DA3C4B74-69E6-4565-8E40-DDB955508C5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550" name="Group 5549">
                <a:extLst>
                  <a:ext uri="{FF2B5EF4-FFF2-40B4-BE49-F238E27FC236}">
                    <a16:creationId xmlns:a16="http://schemas.microsoft.com/office/drawing/2014/main" id="{73B3B10C-7B3A-45B8-9D65-80CD2DFB577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554" name="Group 5553">
                  <a:extLst>
                    <a:ext uri="{FF2B5EF4-FFF2-40B4-BE49-F238E27FC236}">
                      <a16:creationId xmlns:a16="http://schemas.microsoft.com/office/drawing/2014/main" id="{800B5C31-5CE3-4359-9F8B-956E9FA3AE8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556" name="Rectangle: Rounded Corners 5555">
                    <a:extLst>
                      <a:ext uri="{FF2B5EF4-FFF2-40B4-BE49-F238E27FC236}">
                        <a16:creationId xmlns:a16="http://schemas.microsoft.com/office/drawing/2014/main" id="{A4E61073-0E97-41F4-866C-8DBBE6CC7BA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557" name="Group 5556">
                    <a:extLst>
                      <a:ext uri="{FF2B5EF4-FFF2-40B4-BE49-F238E27FC236}">
                        <a16:creationId xmlns:a16="http://schemas.microsoft.com/office/drawing/2014/main" id="{1B2FC8B0-AFDF-425B-A9A3-93E775C11AE9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90">
                  <xdr:nvSpPr>
                    <xdr:cNvPr id="5567" name="Rectangle: Rounded Corners 5566">
                      <a:extLst>
                        <a:ext uri="{FF2B5EF4-FFF2-40B4-BE49-F238E27FC236}">
                          <a16:creationId xmlns:a16="http://schemas.microsoft.com/office/drawing/2014/main" id="{9FB72DB4-28DD-4B04-B4A5-807A2EC6DFEF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943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099B6BF-3DB0-4917-B0FB-C65CDBAB5EC1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68" name="Rectangle: Rounded Corners 5567">
                      <a:extLst>
                        <a:ext uri="{FF2B5EF4-FFF2-40B4-BE49-F238E27FC236}">
                          <a16:creationId xmlns:a16="http://schemas.microsoft.com/office/drawing/2014/main" id="{92146AF2-A022-484C-8EFE-4E2D521818B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0">
                  <xdr:nvSpPr>
                    <xdr:cNvPr id="5569" name="Rectangle: Rounded Corners 5568">
                      <a:extLst>
                        <a:ext uri="{FF2B5EF4-FFF2-40B4-BE49-F238E27FC236}">
                          <a16:creationId xmlns:a16="http://schemas.microsoft.com/office/drawing/2014/main" id="{8B05110F-E792-4BFC-9182-3FBBFCD4329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366AC6-797C-4BC4-92E9-3D0126A424D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570-314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70" name="Rectangle: Rounded Corners 5569">
                      <a:extLst>
                        <a:ext uri="{FF2B5EF4-FFF2-40B4-BE49-F238E27FC236}">
                          <a16:creationId xmlns:a16="http://schemas.microsoft.com/office/drawing/2014/main" id="{A0D54F6E-ADB6-4967-AE6F-CF1773FE368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0">
                <xdr:nvSpPr>
                  <xdr:cNvPr id="5558" name="Rectangle: Rounded Corners 5557">
                    <a:extLst>
                      <a:ext uri="{FF2B5EF4-FFF2-40B4-BE49-F238E27FC236}">
                        <a16:creationId xmlns:a16="http://schemas.microsoft.com/office/drawing/2014/main" id="{2877D3BA-9C4E-4B28-8104-8CFDE094240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74A1910-984F-41BE-8DEB-96CA367CCC9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ارتفاع سنج دیجیتال 0-600 میلیمتر دقت 0.01 (ساخت چین)(اورجینال)(اینچ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559" name="Group 5558">
                    <a:extLst>
                      <a:ext uri="{FF2B5EF4-FFF2-40B4-BE49-F238E27FC236}">
                        <a16:creationId xmlns:a16="http://schemas.microsoft.com/office/drawing/2014/main" id="{7B5C7165-4852-443D-BA92-D92516FF1317}"/>
                      </a:ext>
                    </a:extLst>
                  </xdr:cNvPr>
                  <xdr:cNvGrpSpPr/>
                </xdr:nvGrpSpPr>
                <xdr:grpSpPr>
                  <a:xfrm>
                    <a:off x="11020858945" y="820093"/>
                    <a:ext cx="1776843" cy="341949"/>
                    <a:chOff x="11023030645" y="797868"/>
                    <a:chExt cx="1776843" cy="341949"/>
                  </a:xfrm>
                </xdr:grpSpPr>
                <xdr:sp macro="" textlink="Data!J190">
                  <xdr:nvSpPr>
                    <xdr:cNvPr id="5564" name="Rectangle: Rounded Corners 5563">
                      <a:extLst>
                        <a:ext uri="{FF2B5EF4-FFF2-40B4-BE49-F238E27FC236}">
                          <a16:creationId xmlns:a16="http://schemas.microsoft.com/office/drawing/2014/main" id="{1E9FB7CD-EA9F-4A5B-A793-4A2BF602A0BD}"/>
                        </a:ext>
                      </a:extLst>
                    </xdr:cNvPr>
                    <xdr:cNvSpPr/>
                  </xdr:nvSpPr>
                  <xdr:spPr>
                    <a:xfrm>
                      <a:off x="11023030645" y="873117"/>
                      <a:ext cx="95111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3C2F192-DA89-4335-9A3E-C7C3F95165A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36,170,000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0">
                  <xdr:nvSpPr>
                    <xdr:cNvPr id="5565" name="Rectangle: Rounded Corners 5564">
                      <a:extLst>
                        <a:ext uri="{FF2B5EF4-FFF2-40B4-BE49-F238E27FC236}">
                          <a16:creationId xmlns:a16="http://schemas.microsoft.com/office/drawing/2014/main" id="{BFFD303D-AD47-4A10-9496-D35BE2F64B24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34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F06517A-114F-4347-B5AB-406BC609FAB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1150-600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66" name="Rectangle: Rounded Corners 5565">
                      <a:extLst>
                        <a:ext uri="{FF2B5EF4-FFF2-40B4-BE49-F238E27FC236}">
                          <a16:creationId xmlns:a16="http://schemas.microsoft.com/office/drawing/2014/main" id="{8E725328-FC29-454E-993B-6467145F29D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560" name="Group 5559">
                    <a:extLst>
                      <a:ext uri="{FF2B5EF4-FFF2-40B4-BE49-F238E27FC236}">
                        <a16:creationId xmlns:a16="http://schemas.microsoft.com/office/drawing/2014/main" id="{CF80725B-65B5-4DC7-B5CD-08F25C8253E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0">
                  <xdr:nvSpPr>
                    <xdr:cNvPr id="5561" name="Rectangle: Rounded Corners 5560">
                      <a:extLst>
                        <a:ext uri="{FF2B5EF4-FFF2-40B4-BE49-F238E27FC236}">
                          <a16:creationId xmlns:a16="http://schemas.microsoft.com/office/drawing/2014/main" id="{B680BFF4-84EC-4FD1-B062-E3D1795D452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EB1D68D-D123-4059-904D-62CA2019600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0">
                  <xdr:nvSpPr>
                    <xdr:cNvPr id="5562" name="Rectangle: Rounded Corners 5561">
                      <a:extLst>
                        <a:ext uri="{FF2B5EF4-FFF2-40B4-BE49-F238E27FC236}">
                          <a16:creationId xmlns:a16="http://schemas.microsoft.com/office/drawing/2014/main" id="{FAC6CCDB-0CB3-4D14-8B5E-1FD3CE29CB5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D511CBC-7179-4CF8-BAC6-BB46D85B8BC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63" name="Rectangle: Rounded Corners 5562">
                      <a:extLst>
                        <a:ext uri="{FF2B5EF4-FFF2-40B4-BE49-F238E27FC236}">
                          <a16:creationId xmlns:a16="http://schemas.microsoft.com/office/drawing/2014/main" id="{04F409A5-AD8D-4E72-A0FC-FB451E1F103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555" name="Rectangle: Rounded Corners 5554">
                  <a:extLst>
                    <a:ext uri="{FF2B5EF4-FFF2-40B4-BE49-F238E27FC236}">
                      <a16:creationId xmlns:a16="http://schemas.microsoft.com/office/drawing/2014/main" id="{2909AB7D-7895-4624-8972-AFC86F28FD9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551" name="Straight Connector 5550">
                <a:extLst>
                  <a:ext uri="{FF2B5EF4-FFF2-40B4-BE49-F238E27FC236}">
                    <a16:creationId xmlns:a16="http://schemas.microsoft.com/office/drawing/2014/main" id="{0BE4D040-1685-4FEB-9888-678F73F029F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52" name="Straight Connector 5551">
                <a:extLst>
                  <a:ext uri="{FF2B5EF4-FFF2-40B4-BE49-F238E27FC236}">
                    <a16:creationId xmlns:a16="http://schemas.microsoft.com/office/drawing/2014/main" id="{7905B0EB-DC8A-453B-AC3E-1FC076D3A37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53" name="Straight Connector 5552">
                <a:extLst>
                  <a:ext uri="{FF2B5EF4-FFF2-40B4-BE49-F238E27FC236}">
                    <a16:creationId xmlns:a16="http://schemas.microsoft.com/office/drawing/2014/main" id="{E1C15F40-12C2-43E0-AE5C-D63D89CBA31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549" name="Rectangle: Rounded Corners 5548">
              <a:extLst>
                <a:ext uri="{FF2B5EF4-FFF2-40B4-BE49-F238E27FC236}">
                  <a16:creationId xmlns:a16="http://schemas.microsoft.com/office/drawing/2014/main" id="{B29EE381-ECE8-46D0-BC3A-7423F1781D6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547" name="Rectangle: Rounded Corners 5546">
            <a:extLst>
              <a:ext uri="{FF2B5EF4-FFF2-40B4-BE49-F238E27FC236}">
                <a16:creationId xmlns:a16="http://schemas.microsoft.com/office/drawing/2014/main" id="{41E00BBA-3BF4-4656-A958-4B273D90B25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205</xdr:row>
      <xdr:rowOff>79367</xdr:rowOff>
    </xdr:from>
    <xdr:to>
      <xdr:col>0</xdr:col>
      <xdr:colOff>8041143</xdr:colOff>
      <xdr:row>205</xdr:row>
      <xdr:rowOff>527410</xdr:rowOff>
    </xdr:to>
    <xdr:grpSp>
      <xdr:nvGrpSpPr>
        <xdr:cNvPr id="5571" name="Group 5570">
          <a:extLst>
            <a:ext uri="{FF2B5EF4-FFF2-40B4-BE49-F238E27FC236}">
              <a16:creationId xmlns:a16="http://schemas.microsoft.com/office/drawing/2014/main" id="{813EF986-3954-4E91-AE10-E6EE0883D5A6}"/>
            </a:ext>
          </a:extLst>
        </xdr:cNvPr>
        <xdr:cNvGrpSpPr/>
      </xdr:nvGrpSpPr>
      <xdr:grpSpPr>
        <a:xfrm>
          <a:off x="10947690057" y="1100828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572" name="Group 5571">
            <a:extLst>
              <a:ext uri="{FF2B5EF4-FFF2-40B4-BE49-F238E27FC236}">
                <a16:creationId xmlns:a16="http://schemas.microsoft.com/office/drawing/2014/main" id="{973F0686-2CD8-4D42-AD60-1F2E4185F49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574" name="Group 5573">
              <a:extLst>
                <a:ext uri="{FF2B5EF4-FFF2-40B4-BE49-F238E27FC236}">
                  <a16:creationId xmlns:a16="http://schemas.microsoft.com/office/drawing/2014/main" id="{1F2BF83A-46F7-4488-AE59-4DC0024F6AD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576" name="Group 5575">
                <a:extLst>
                  <a:ext uri="{FF2B5EF4-FFF2-40B4-BE49-F238E27FC236}">
                    <a16:creationId xmlns:a16="http://schemas.microsoft.com/office/drawing/2014/main" id="{64CCA084-BD0B-41B6-96D5-702738A8007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580" name="Group 5579">
                  <a:extLst>
                    <a:ext uri="{FF2B5EF4-FFF2-40B4-BE49-F238E27FC236}">
                      <a16:creationId xmlns:a16="http://schemas.microsoft.com/office/drawing/2014/main" id="{B3AD9E6B-B2B4-4369-B54C-262B926E6CB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582" name="Rectangle: Rounded Corners 5581">
                    <a:extLst>
                      <a:ext uri="{FF2B5EF4-FFF2-40B4-BE49-F238E27FC236}">
                        <a16:creationId xmlns:a16="http://schemas.microsoft.com/office/drawing/2014/main" id="{E5BBAFB9-32EE-4F4C-BDC2-1CD26190F4F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583" name="Group 5582">
                    <a:extLst>
                      <a:ext uri="{FF2B5EF4-FFF2-40B4-BE49-F238E27FC236}">
                        <a16:creationId xmlns:a16="http://schemas.microsoft.com/office/drawing/2014/main" id="{EAD7DB4E-B475-43D8-97C7-21697EB93FA1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817596" cy="352109"/>
                    <a:chOff x="11022749899" y="787708"/>
                    <a:chExt cx="1817596" cy="352109"/>
                  </a:xfrm>
                </xdr:grpSpPr>
                <xdr:sp macro="" textlink="Data!F191">
                  <xdr:nvSpPr>
                    <xdr:cNvPr id="5593" name="Rectangle: Rounded Corners 5592">
                      <a:extLst>
                        <a:ext uri="{FF2B5EF4-FFF2-40B4-BE49-F238E27FC236}">
                          <a16:creationId xmlns:a16="http://schemas.microsoft.com/office/drawing/2014/main" id="{34B43EEA-4541-4F52-AE41-D1494E5C5BB6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106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3470E6-7132-4687-9612-6B7882C7A038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120,840,000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94" name="Rectangle: Rounded Corners 5593">
                      <a:extLst>
                        <a:ext uri="{FF2B5EF4-FFF2-40B4-BE49-F238E27FC236}">
                          <a16:creationId xmlns:a16="http://schemas.microsoft.com/office/drawing/2014/main" id="{8164FD9B-71DE-4749-BA4F-3F79BC0938A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1">
                  <xdr:nvSpPr>
                    <xdr:cNvPr id="5595" name="Rectangle: Rounded Corners 5594">
                      <a:extLst>
                        <a:ext uri="{FF2B5EF4-FFF2-40B4-BE49-F238E27FC236}">
                          <a16:creationId xmlns:a16="http://schemas.microsoft.com/office/drawing/2014/main" id="{F4435F58-67FA-4F3E-9202-BBAFA914334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36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122AE8-88E8-4FAD-BB5D-6AFEB582097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570-414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96" name="Rectangle: Rounded Corners 5595">
                      <a:extLst>
                        <a:ext uri="{FF2B5EF4-FFF2-40B4-BE49-F238E27FC236}">
                          <a16:creationId xmlns:a16="http://schemas.microsoft.com/office/drawing/2014/main" id="{8E8E3456-9948-45C9-A153-EF3BCD2A219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1">
                <xdr:nvSpPr>
                  <xdr:cNvPr id="5584" name="Rectangle: Rounded Corners 5583">
                    <a:extLst>
                      <a:ext uri="{FF2B5EF4-FFF2-40B4-BE49-F238E27FC236}">
                        <a16:creationId xmlns:a16="http://schemas.microsoft.com/office/drawing/2014/main" id="{B6E65CC3-5115-4FD4-BB17-8356CE16D95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5F5E92E-6069-45A8-A26F-60925DB8891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 ارتفاع سنج دیجیتال 0-600 میلیمتر دقت 0.01 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585" name="Group 5584">
                    <a:extLst>
                      <a:ext uri="{FF2B5EF4-FFF2-40B4-BE49-F238E27FC236}">
                        <a16:creationId xmlns:a16="http://schemas.microsoft.com/office/drawing/2014/main" id="{CE693042-9FEC-4F55-A2E9-868C4365BBC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91">
                  <xdr:nvSpPr>
                    <xdr:cNvPr id="5590" name="Rectangle: Rounded Corners 5589">
                      <a:extLst>
                        <a:ext uri="{FF2B5EF4-FFF2-40B4-BE49-F238E27FC236}">
                          <a16:creationId xmlns:a16="http://schemas.microsoft.com/office/drawing/2014/main" id="{8B47D65D-1323-4561-A607-2503340D8A9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538997-4808-4EE0-A6BC-A81E81D38FE1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41,110,000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1">
                  <xdr:nvSpPr>
                    <xdr:cNvPr id="5591" name="Rectangle: Rounded Corners 5590">
                      <a:extLst>
                        <a:ext uri="{FF2B5EF4-FFF2-40B4-BE49-F238E27FC236}">
                          <a16:creationId xmlns:a16="http://schemas.microsoft.com/office/drawing/2014/main" id="{045F22A4-9931-4C2D-8864-EFFD965D1A81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C2AF5A9-6994-400C-89ED-E99A3D48F89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1156-600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92" name="Rectangle: Rounded Corners 5591">
                      <a:extLst>
                        <a:ext uri="{FF2B5EF4-FFF2-40B4-BE49-F238E27FC236}">
                          <a16:creationId xmlns:a16="http://schemas.microsoft.com/office/drawing/2014/main" id="{1DD862DF-0B42-4140-90D9-06FDC01B519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586" name="Group 5585">
                    <a:extLst>
                      <a:ext uri="{FF2B5EF4-FFF2-40B4-BE49-F238E27FC236}">
                        <a16:creationId xmlns:a16="http://schemas.microsoft.com/office/drawing/2014/main" id="{3A6D5B29-8E3C-41F9-B5D7-C61179720D7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1">
                  <xdr:nvSpPr>
                    <xdr:cNvPr id="5587" name="Rectangle: Rounded Corners 5586">
                      <a:extLst>
                        <a:ext uri="{FF2B5EF4-FFF2-40B4-BE49-F238E27FC236}">
                          <a16:creationId xmlns:a16="http://schemas.microsoft.com/office/drawing/2014/main" id="{8666208C-33A0-4249-9FCA-1D494D334CC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B6FA7E-5956-4B5E-B90C-6F2A2F7E45D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1">
                  <xdr:nvSpPr>
                    <xdr:cNvPr id="5588" name="Rectangle: Rounded Corners 5587">
                      <a:extLst>
                        <a:ext uri="{FF2B5EF4-FFF2-40B4-BE49-F238E27FC236}">
                          <a16:creationId xmlns:a16="http://schemas.microsoft.com/office/drawing/2014/main" id="{225372CE-D19B-4BC0-A915-F85972CED9D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317C3DB-8D81-454E-AAE0-0025DD3D7A0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589" name="Rectangle: Rounded Corners 5588">
                      <a:extLst>
                        <a:ext uri="{FF2B5EF4-FFF2-40B4-BE49-F238E27FC236}">
                          <a16:creationId xmlns:a16="http://schemas.microsoft.com/office/drawing/2014/main" id="{0EDBA92C-53BB-415B-9208-72DC9CEE8CE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581" name="Rectangle: Rounded Corners 5580">
                  <a:extLst>
                    <a:ext uri="{FF2B5EF4-FFF2-40B4-BE49-F238E27FC236}">
                      <a16:creationId xmlns:a16="http://schemas.microsoft.com/office/drawing/2014/main" id="{D233CDEA-8192-4AEA-9DD4-76BFBFCF98F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577" name="Straight Connector 5576">
                <a:extLst>
                  <a:ext uri="{FF2B5EF4-FFF2-40B4-BE49-F238E27FC236}">
                    <a16:creationId xmlns:a16="http://schemas.microsoft.com/office/drawing/2014/main" id="{80BAED4C-20B1-41A0-9DF2-2FBECA583A3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78" name="Straight Connector 5577">
                <a:extLst>
                  <a:ext uri="{FF2B5EF4-FFF2-40B4-BE49-F238E27FC236}">
                    <a16:creationId xmlns:a16="http://schemas.microsoft.com/office/drawing/2014/main" id="{EA4CD9D1-2DA3-4821-88C2-01CD7C60CE3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79" name="Straight Connector 5578">
                <a:extLst>
                  <a:ext uri="{FF2B5EF4-FFF2-40B4-BE49-F238E27FC236}">
                    <a16:creationId xmlns:a16="http://schemas.microsoft.com/office/drawing/2014/main" id="{A6A18DDC-B6A6-4472-8828-CF1B66561E1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575" name="Rectangle: Rounded Corners 5574">
              <a:extLst>
                <a:ext uri="{FF2B5EF4-FFF2-40B4-BE49-F238E27FC236}">
                  <a16:creationId xmlns:a16="http://schemas.microsoft.com/office/drawing/2014/main" id="{1F7CA997-5E41-4503-A13D-EC0D4922F1A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573" name="Rectangle: Rounded Corners 5572">
            <a:extLst>
              <a:ext uri="{FF2B5EF4-FFF2-40B4-BE49-F238E27FC236}">
                <a16:creationId xmlns:a16="http://schemas.microsoft.com/office/drawing/2014/main" id="{CBC4A01B-68F3-48E4-9A52-AA0D1666D86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206</xdr:row>
      <xdr:rowOff>79367</xdr:rowOff>
    </xdr:from>
    <xdr:to>
      <xdr:col>0</xdr:col>
      <xdr:colOff>8041143</xdr:colOff>
      <xdr:row>206</xdr:row>
      <xdr:rowOff>527410</xdr:rowOff>
    </xdr:to>
    <xdr:grpSp>
      <xdr:nvGrpSpPr>
        <xdr:cNvPr id="5597" name="Group 5596">
          <a:extLst>
            <a:ext uri="{FF2B5EF4-FFF2-40B4-BE49-F238E27FC236}">
              <a16:creationId xmlns:a16="http://schemas.microsoft.com/office/drawing/2014/main" id="{173388B1-13ED-42FF-96DF-3D7E59587D8E}"/>
            </a:ext>
          </a:extLst>
        </xdr:cNvPr>
        <xdr:cNvGrpSpPr/>
      </xdr:nvGrpSpPr>
      <xdr:grpSpPr>
        <a:xfrm>
          <a:off x="10947690057" y="1106221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598" name="Group 5597">
            <a:extLst>
              <a:ext uri="{FF2B5EF4-FFF2-40B4-BE49-F238E27FC236}">
                <a16:creationId xmlns:a16="http://schemas.microsoft.com/office/drawing/2014/main" id="{FC4B7D94-50C8-4DA8-8B85-39F01A686E1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600" name="Group 5599">
              <a:extLst>
                <a:ext uri="{FF2B5EF4-FFF2-40B4-BE49-F238E27FC236}">
                  <a16:creationId xmlns:a16="http://schemas.microsoft.com/office/drawing/2014/main" id="{7192B8FA-E71F-44B7-891F-DB2B64292DD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602" name="Group 5601">
                <a:extLst>
                  <a:ext uri="{FF2B5EF4-FFF2-40B4-BE49-F238E27FC236}">
                    <a16:creationId xmlns:a16="http://schemas.microsoft.com/office/drawing/2014/main" id="{CCE2266F-0F9E-4AAB-AD4F-9D08BA412A5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606" name="Group 5605">
                  <a:extLst>
                    <a:ext uri="{FF2B5EF4-FFF2-40B4-BE49-F238E27FC236}">
                      <a16:creationId xmlns:a16="http://schemas.microsoft.com/office/drawing/2014/main" id="{270F143D-C359-4A08-A3F5-F101799B8E9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608" name="Rectangle: Rounded Corners 5607">
                    <a:extLst>
                      <a:ext uri="{FF2B5EF4-FFF2-40B4-BE49-F238E27FC236}">
                        <a16:creationId xmlns:a16="http://schemas.microsoft.com/office/drawing/2014/main" id="{19B783BD-686F-4886-9AE2-A76EA8E4FED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609" name="Group 5608">
                    <a:extLst>
                      <a:ext uri="{FF2B5EF4-FFF2-40B4-BE49-F238E27FC236}">
                        <a16:creationId xmlns:a16="http://schemas.microsoft.com/office/drawing/2014/main" id="{00D00BC0-7ECE-4B84-8986-DB73643F0EAB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825745" cy="352109"/>
                    <a:chOff x="11022749899" y="787708"/>
                    <a:chExt cx="1825745" cy="352109"/>
                  </a:xfrm>
                </xdr:grpSpPr>
                <xdr:sp macro="" textlink="Data!F192">
                  <xdr:nvSpPr>
                    <xdr:cNvPr id="5619" name="Rectangle: Rounded Corners 5618">
                      <a:extLst>
                        <a:ext uri="{FF2B5EF4-FFF2-40B4-BE49-F238E27FC236}">
                          <a16:creationId xmlns:a16="http://schemas.microsoft.com/office/drawing/2014/main" id="{BA5C54BF-56F0-43BC-AE2D-3DAEBE23E781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F134EB-FC08-4819-90CB-96B518AF9D80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20" name="Rectangle: Rounded Corners 5619">
                      <a:extLst>
                        <a:ext uri="{FF2B5EF4-FFF2-40B4-BE49-F238E27FC236}">
                          <a16:creationId xmlns:a16="http://schemas.microsoft.com/office/drawing/2014/main" id="{D9B613D4-934C-407A-B19F-D6775EFF0A1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2">
                  <xdr:nvSpPr>
                    <xdr:cNvPr id="5621" name="Rectangle: Rounded Corners 5620">
                      <a:extLst>
                        <a:ext uri="{FF2B5EF4-FFF2-40B4-BE49-F238E27FC236}">
                          <a16:creationId xmlns:a16="http://schemas.microsoft.com/office/drawing/2014/main" id="{AE092B8F-19F3-4A24-8740-93844FC248F7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8151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A0E7141-94E6-4D6D-8720-FA295A1CE5E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192-630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22" name="Rectangle: Rounded Corners 5621">
                      <a:extLst>
                        <a:ext uri="{FF2B5EF4-FFF2-40B4-BE49-F238E27FC236}">
                          <a16:creationId xmlns:a16="http://schemas.microsoft.com/office/drawing/2014/main" id="{7E759301-69D0-4F0D-8159-9F956CCDEC0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2">
                <xdr:nvSpPr>
                  <xdr:cNvPr id="5610" name="Rectangle: Rounded Corners 5609">
                    <a:extLst>
                      <a:ext uri="{FF2B5EF4-FFF2-40B4-BE49-F238E27FC236}">
                        <a16:creationId xmlns:a16="http://schemas.microsoft.com/office/drawing/2014/main" id="{7345A2E8-5751-4323-8320-4102D8AE8EF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85E741D-81D2-4BC3-91A3-3DB289342E5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دو پایه ارتفاع سنج دیجیتال 0-300 میلیمتر دقت 0.01 و 0/005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611" name="Group 5610">
                    <a:extLst>
                      <a:ext uri="{FF2B5EF4-FFF2-40B4-BE49-F238E27FC236}">
                        <a16:creationId xmlns:a16="http://schemas.microsoft.com/office/drawing/2014/main" id="{B4C707E7-9F68-46A3-912B-AE75DA22F40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92">
                  <xdr:nvSpPr>
                    <xdr:cNvPr id="5616" name="Rectangle: Rounded Corners 5615">
                      <a:extLst>
                        <a:ext uri="{FF2B5EF4-FFF2-40B4-BE49-F238E27FC236}">
                          <a16:creationId xmlns:a16="http://schemas.microsoft.com/office/drawing/2014/main" id="{A3EC610C-709A-4EAE-AFAB-A82624A6245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EA6D3A-9D35-4259-B7B7-180D18B1D937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2">
                  <xdr:nvSpPr>
                    <xdr:cNvPr id="5617" name="Rectangle: Rounded Corners 5616">
                      <a:extLst>
                        <a:ext uri="{FF2B5EF4-FFF2-40B4-BE49-F238E27FC236}">
                          <a16:creationId xmlns:a16="http://schemas.microsoft.com/office/drawing/2014/main" id="{54CD13DD-0011-4BF3-B1A1-8A043B1891A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83CA136-43C4-4B68-B236-9B550A18D7E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18" name="Rectangle: Rounded Corners 5617">
                      <a:extLst>
                        <a:ext uri="{FF2B5EF4-FFF2-40B4-BE49-F238E27FC236}">
                          <a16:creationId xmlns:a16="http://schemas.microsoft.com/office/drawing/2014/main" id="{44D4FFAE-23C3-4611-A4BE-F72AEB40CD2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612" name="Group 5611">
                    <a:extLst>
                      <a:ext uri="{FF2B5EF4-FFF2-40B4-BE49-F238E27FC236}">
                        <a16:creationId xmlns:a16="http://schemas.microsoft.com/office/drawing/2014/main" id="{8E3C2F34-F91D-4CE1-9167-249EF851949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2">
                  <xdr:nvSpPr>
                    <xdr:cNvPr id="5613" name="Rectangle: Rounded Corners 5612">
                      <a:extLst>
                        <a:ext uri="{FF2B5EF4-FFF2-40B4-BE49-F238E27FC236}">
                          <a16:creationId xmlns:a16="http://schemas.microsoft.com/office/drawing/2014/main" id="{A194DAA7-1C50-4703-BBFD-AA06C631959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01C6713-94D1-4028-85E2-9CE914E7BB1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2">
                  <xdr:nvSpPr>
                    <xdr:cNvPr id="5614" name="Rectangle: Rounded Corners 5613">
                      <a:extLst>
                        <a:ext uri="{FF2B5EF4-FFF2-40B4-BE49-F238E27FC236}">
                          <a16:creationId xmlns:a16="http://schemas.microsoft.com/office/drawing/2014/main" id="{50AC525C-2918-4465-8091-4C3553EE1235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42894DC-8282-4C89-BA9F-93F94F5A64E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15" name="Rectangle: Rounded Corners 5614">
                      <a:extLst>
                        <a:ext uri="{FF2B5EF4-FFF2-40B4-BE49-F238E27FC236}">
                          <a16:creationId xmlns:a16="http://schemas.microsoft.com/office/drawing/2014/main" id="{7E30D719-E53F-4D99-8845-95DFDFC2CE6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607" name="Rectangle: Rounded Corners 5606">
                  <a:extLst>
                    <a:ext uri="{FF2B5EF4-FFF2-40B4-BE49-F238E27FC236}">
                      <a16:creationId xmlns:a16="http://schemas.microsoft.com/office/drawing/2014/main" id="{49710B52-00D4-41D9-AE7A-1DD7AE633F1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603" name="Straight Connector 5602">
                <a:extLst>
                  <a:ext uri="{FF2B5EF4-FFF2-40B4-BE49-F238E27FC236}">
                    <a16:creationId xmlns:a16="http://schemas.microsoft.com/office/drawing/2014/main" id="{1B328454-C119-42CA-B261-A4ABAA51AF8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04" name="Straight Connector 5603">
                <a:extLst>
                  <a:ext uri="{FF2B5EF4-FFF2-40B4-BE49-F238E27FC236}">
                    <a16:creationId xmlns:a16="http://schemas.microsoft.com/office/drawing/2014/main" id="{10F2BB9A-196B-4D94-B06A-680FD72EA59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05" name="Straight Connector 5604">
                <a:extLst>
                  <a:ext uri="{FF2B5EF4-FFF2-40B4-BE49-F238E27FC236}">
                    <a16:creationId xmlns:a16="http://schemas.microsoft.com/office/drawing/2014/main" id="{BA32373B-590E-4221-AD1F-8D9D93C045E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01" name="Rectangle: Rounded Corners 5600">
              <a:extLst>
                <a:ext uri="{FF2B5EF4-FFF2-40B4-BE49-F238E27FC236}">
                  <a16:creationId xmlns:a16="http://schemas.microsoft.com/office/drawing/2014/main" id="{86BE3F16-6F14-4A14-9D6C-8C08510039D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599" name="Rectangle: Rounded Corners 5598">
            <a:extLst>
              <a:ext uri="{FF2B5EF4-FFF2-40B4-BE49-F238E27FC236}">
                <a16:creationId xmlns:a16="http://schemas.microsoft.com/office/drawing/2014/main" id="{01FB2EE7-1A4B-4C39-B859-1751A929C41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207</xdr:row>
      <xdr:rowOff>79367</xdr:rowOff>
    </xdr:from>
    <xdr:to>
      <xdr:col>0</xdr:col>
      <xdr:colOff>8041143</xdr:colOff>
      <xdr:row>207</xdr:row>
      <xdr:rowOff>527410</xdr:rowOff>
    </xdr:to>
    <xdr:grpSp>
      <xdr:nvGrpSpPr>
        <xdr:cNvPr id="5623" name="Group 5622">
          <a:extLst>
            <a:ext uri="{FF2B5EF4-FFF2-40B4-BE49-F238E27FC236}">
              <a16:creationId xmlns:a16="http://schemas.microsoft.com/office/drawing/2014/main" id="{2AA57BE0-AA5F-4311-84F1-7EC04D7B13EE}"/>
            </a:ext>
          </a:extLst>
        </xdr:cNvPr>
        <xdr:cNvGrpSpPr/>
      </xdr:nvGrpSpPr>
      <xdr:grpSpPr>
        <a:xfrm>
          <a:off x="10947690057" y="1111613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624" name="Group 5623">
            <a:extLst>
              <a:ext uri="{FF2B5EF4-FFF2-40B4-BE49-F238E27FC236}">
                <a16:creationId xmlns:a16="http://schemas.microsoft.com/office/drawing/2014/main" id="{0A849805-8360-4ECF-9761-73194D0FB35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626" name="Group 5625">
              <a:extLst>
                <a:ext uri="{FF2B5EF4-FFF2-40B4-BE49-F238E27FC236}">
                  <a16:creationId xmlns:a16="http://schemas.microsoft.com/office/drawing/2014/main" id="{E6F66248-4088-4FA2-9C89-D6DE2DFFE1C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628" name="Group 5627">
                <a:extLst>
                  <a:ext uri="{FF2B5EF4-FFF2-40B4-BE49-F238E27FC236}">
                    <a16:creationId xmlns:a16="http://schemas.microsoft.com/office/drawing/2014/main" id="{9CC6D160-E5BD-4102-9715-977DFB5582E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632" name="Group 5631">
                  <a:extLst>
                    <a:ext uri="{FF2B5EF4-FFF2-40B4-BE49-F238E27FC236}">
                      <a16:creationId xmlns:a16="http://schemas.microsoft.com/office/drawing/2014/main" id="{78D2EC5E-235E-4CAC-AC21-230C008DC40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634" name="Rectangle: Rounded Corners 5633">
                    <a:extLst>
                      <a:ext uri="{FF2B5EF4-FFF2-40B4-BE49-F238E27FC236}">
                        <a16:creationId xmlns:a16="http://schemas.microsoft.com/office/drawing/2014/main" id="{3C5EAB77-ABCD-48B5-8CAC-34DAF8F8A40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635" name="Group 5634">
                    <a:extLst>
                      <a:ext uri="{FF2B5EF4-FFF2-40B4-BE49-F238E27FC236}">
                        <a16:creationId xmlns:a16="http://schemas.microsoft.com/office/drawing/2014/main" id="{C25346D5-FD8D-431B-96DB-C7A208A27041}"/>
                      </a:ext>
                    </a:extLst>
                  </xdr:cNvPr>
                  <xdr:cNvGrpSpPr/>
                </xdr:nvGrpSpPr>
                <xdr:grpSpPr>
                  <a:xfrm>
                    <a:off x="11022749897" y="809933"/>
                    <a:ext cx="1809448" cy="352109"/>
                    <a:chOff x="11022749897" y="787708"/>
                    <a:chExt cx="1809448" cy="352109"/>
                  </a:xfrm>
                </xdr:grpSpPr>
                <xdr:sp macro="" textlink="Data!F193">
                  <xdr:nvSpPr>
                    <xdr:cNvPr id="5645" name="Rectangle: Rounded Corners 5644">
                      <a:extLst>
                        <a:ext uri="{FF2B5EF4-FFF2-40B4-BE49-F238E27FC236}">
                          <a16:creationId xmlns:a16="http://schemas.microsoft.com/office/drawing/2014/main" id="{824C8460-CBC3-44AF-BDB8-280D3B663515}"/>
                        </a:ext>
                      </a:extLst>
                    </xdr:cNvPr>
                    <xdr:cNvSpPr/>
                  </xdr:nvSpPr>
                  <xdr:spPr>
                    <a:xfrm>
                      <a:off x="11022749897" y="873117"/>
                      <a:ext cx="102698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988AB1-8E74-4B4D-8805-954B24243AF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46" name="Rectangle: Rounded Corners 5645">
                      <a:extLst>
                        <a:ext uri="{FF2B5EF4-FFF2-40B4-BE49-F238E27FC236}">
                          <a16:creationId xmlns:a16="http://schemas.microsoft.com/office/drawing/2014/main" id="{36F90D0F-B0EF-48EC-9EF4-F731102D882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3">
                  <xdr:nvSpPr>
                    <xdr:cNvPr id="5647" name="Rectangle: Rounded Corners 5646">
                      <a:extLst>
                        <a:ext uri="{FF2B5EF4-FFF2-40B4-BE49-F238E27FC236}">
                          <a16:creationId xmlns:a16="http://schemas.microsoft.com/office/drawing/2014/main" id="{D85DE508-5CBB-4F56-8220-C378292DC136}"/>
                        </a:ext>
                      </a:extLst>
                    </xdr:cNvPr>
                    <xdr:cNvSpPr/>
                  </xdr:nvSpPr>
                  <xdr:spPr>
                    <a:xfrm>
                      <a:off x="11023794133" y="873117"/>
                      <a:ext cx="76521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D014B6A-66CA-401D-B1F0-F29F696AEFC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192-631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48" name="Rectangle: Rounded Corners 5647">
                      <a:extLst>
                        <a:ext uri="{FF2B5EF4-FFF2-40B4-BE49-F238E27FC236}">
                          <a16:creationId xmlns:a16="http://schemas.microsoft.com/office/drawing/2014/main" id="{494AF3C2-4116-4C71-9E74-5DBCA6728AA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3">
                <xdr:nvSpPr>
                  <xdr:cNvPr id="5636" name="Rectangle: Rounded Corners 5635">
                    <a:extLst>
                      <a:ext uri="{FF2B5EF4-FFF2-40B4-BE49-F238E27FC236}">
                        <a16:creationId xmlns:a16="http://schemas.microsoft.com/office/drawing/2014/main" id="{1A1472FD-0B1E-49BE-A812-D118499B42E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2DA407D-7F52-481B-BF8B-6B639D783A7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دو پایه ارتفاع سنج دیجیتال 0-450 میلیمتر دقت 0.01 و 0/005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637" name="Group 5636">
                    <a:extLst>
                      <a:ext uri="{FF2B5EF4-FFF2-40B4-BE49-F238E27FC236}">
                        <a16:creationId xmlns:a16="http://schemas.microsoft.com/office/drawing/2014/main" id="{89AC8023-27C4-41C9-8637-04CF540D85D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93">
                  <xdr:nvSpPr>
                    <xdr:cNvPr id="5642" name="Rectangle: Rounded Corners 5641">
                      <a:extLst>
                        <a:ext uri="{FF2B5EF4-FFF2-40B4-BE49-F238E27FC236}">
                          <a16:creationId xmlns:a16="http://schemas.microsoft.com/office/drawing/2014/main" id="{F3BC0B98-D1E9-42D1-B653-CB1EE4B7F00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5D085B-1F81-4658-A534-ED690C8C2773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3">
                  <xdr:nvSpPr>
                    <xdr:cNvPr id="5643" name="Rectangle: Rounded Corners 5642">
                      <a:extLst>
                        <a:ext uri="{FF2B5EF4-FFF2-40B4-BE49-F238E27FC236}">
                          <a16:creationId xmlns:a16="http://schemas.microsoft.com/office/drawing/2014/main" id="{02FB1BB1-E042-46E3-B3EE-6971ABF79EB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AEEE805-32AA-4213-88AE-59B33C9899D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44" name="Rectangle: Rounded Corners 5643">
                      <a:extLst>
                        <a:ext uri="{FF2B5EF4-FFF2-40B4-BE49-F238E27FC236}">
                          <a16:creationId xmlns:a16="http://schemas.microsoft.com/office/drawing/2014/main" id="{CD89C9FF-32D6-4DC0-870B-19869415F42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638" name="Group 5637">
                    <a:extLst>
                      <a:ext uri="{FF2B5EF4-FFF2-40B4-BE49-F238E27FC236}">
                        <a16:creationId xmlns:a16="http://schemas.microsoft.com/office/drawing/2014/main" id="{C473C84A-BFF2-427D-8A70-E061366C940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3">
                  <xdr:nvSpPr>
                    <xdr:cNvPr id="5639" name="Rectangle: Rounded Corners 5638">
                      <a:extLst>
                        <a:ext uri="{FF2B5EF4-FFF2-40B4-BE49-F238E27FC236}">
                          <a16:creationId xmlns:a16="http://schemas.microsoft.com/office/drawing/2014/main" id="{00364660-842E-4D29-9193-1B05BE29A0F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0C736B4-1B55-40F7-B2A8-1F904549895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3">
                  <xdr:nvSpPr>
                    <xdr:cNvPr id="5640" name="Rectangle: Rounded Corners 5639">
                      <a:extLst>
                        <a:ext uri="{FF2B5EF4-FFF2-40B4-BE49-F238E27FC236}">
                          <a16:creationId xmlns:a16="http://schemas.microsoft.com/office/drawing/2014/main" id="{3BD7BBB3-28C2-4F5C-B482-633D30A3D68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5DD9C09-8B6F-4F33-801D-5E6E2F718A6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41" name="Rectangle: Rounded Corners 5640">
                      <a:extLst>
                        <a:ext uri="{FF2B5EF4-FFF2-40B4-BE49-F238E27FC236}">
                          <a16:creationId xmlns:a16="http://schemas.microsoft.com/office/drawing/2014/main" id="{D3F9288E-41B6-46BF-8E86-F2CEA0723EB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633" name="Rectangle: Rounded Corners 5632">
                  <a:extLst>
                    <a:ext uri="{FF2B5EF4-FFF2-40B4-BE49-F238E27FC236}">
                      <a16:creationId xmlns:a16="http://schemas.microsoft.com/office/drawing/2014/main" id="{43A6E3B5-EC79-4941-983D-9D2081E531B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629" name="Straight Connector 5628">
                <a:extLst>
                  <a:ext uri="{FF2B5EF4-FFF2-40B4-BE49-F238E27FC236}">
                    <a16:creationId xmlns:a16="http://schemas.microsoft.com/office/drawing/2014/main" id="{038507CA-985A-4C0F-B2E5-096EEF4D22D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30" name="Straight Connector 5629">
                <a:extLst>
                  <a:ext uri="{FF2B5EF4-FFF2-40B4-BE49-F238E27FC236}">
                    <a16:creationId xmlns:a16="http://schemas.microsoft.com/office/drawing/2014/main" id="{3211F2EA-915B-46B4-8FE2-862DC9526B0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31" name="Straight Connector 5630">
                <a:extLst>
                  <a:ext uri="{FF2B5EF4-FFF2-40B4-BE49-F238E27FC236}">
                    <a16:creationId xmlns:a16="http://schemas.microsoft.com/office/drawing/2014/main" id="{DFC51B15-603B-4574-83B0-F3B0E73031F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27" name="Rectangle: Rounded Corners 5626">
              <a:extLst>
                <a:ext uri="{FF2B5EF4-FFF2-40B4-BE49-F238E27FC236}">
                  <a16:creationId xmlns:a16="http://schemas.microsoft.com/office/drawing/2014/main" id="{99F98448-B500-46FF-BFD5-CA33357C0BE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625" name="Rectangle: Rounded Corners 5624">
            <a:extLst>
              <a:ext uri="{FF2B5EF4-FFF2-40B4-BE49-F238E27FC236}">
                <a16:creationId xmlns:a16="http://schemas.microsoft.com/office/drawing/2014/main" id="{245B1DB0-505A-430E-9C5A-5CE9B71A08A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46327</xdr:colOff>
      <xdr:row>208</xdr:row>
      <xdr:rowOff>79367</xdr:rowOff>
    </xdr:from>
    <xdr:to>
      <xdr:col>0</xdr:col>
      <xdr:colOff>8019162</xdr:colOff>
      <xdr:row>208</xdr:row>
      <xdr:rowOff>527410</xdr:rowOff>
    </xdr:to>
    <xdr:grpSp>
      <xdr:nvGrpSpPr>
        <xdr:cNvPr id="5649" name="Group 5648">
          <a:extLst>
            <a:ext uri="{FF2B5EF4-FFF2-40B4-BE49-F238E27FC236}">
              <a16:creationId xmlns:a16="http://schemas.microsoft.com/office/drawing/2014/main" id="{D35AF15B-78A7-42E3-95B7-63DDDB2D5AE5}"/>
            </a:ext>
          </a:extLst>
        </xdr:cNvPr>
        <xdr:cNvGrpSpPr/>
      </xdr:nvGrpSpPr>
      <xdr:grpSpPr>
        <a:xfrm>
          <a:off x="10947712038" y="111700644"/>
          <a:ext cx="7972835" cy="448043"/>
          <a:chOff x="10986200328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650" name="Group 5649">
            <a:extLst>
              <a:ext uri="{FF2B5EF4-FFF2-40B4-BE49-F238E27FC236}">
                <a16:creationId xmlns:a16="http://schemas.microsoft.com/office/drawing/2014/main" id="{3B2B50A9-4A1C-4ADC-AABD-D8AF64D77C23}"/>
              </a:ext>
            </a:extLst>
          </xdr:cNvPr>
          <xdr:cNvGrpSpPr/>
        </xdr:nvGrpSpPr>
        <xdr:grpSpPr>
          <a:xfrm>
            <a:off x="10986200328" y="892167"/>
            <a:ext cx="8860378" cy="448043"/>
            <a:chOff x="10986200328" y="892167"/>
            <a:chExt cx="8860378" cy="448043"/>
          </a:xfrm>
        </xdr:grpSpPr>
        <xdr:grpSp>
          <xdr:nvGrpSpPr>
            <xdr:cNvPr id="5652" name="Group 5651">
              <a:extLst>
                <a:ext uri="{FF2B5EF4-FFF2-40B4-BE49-F238E27FC236}">
                  <a16:creationId xmlns:a16="http://schemas.microsoft.com/office/drawing/2014/main" id="{6061EA61-9C92-423C-B397-47CD8BAF078B}"/>
                </a:ext>
              </a:extLst>
            </xdr:cNvPr>
            <xdr:cNvGrpSpPr/>
          </xdr:nvGrpSpPr>
          <xdr:grpSpPr>
            <a:xfrm>
              <a:off x="10986200328" y="892167"/>
              <a:ext cx="8860378" cy="448043"/>
              <a:chOff x="10959052467" y="913311"/>
              <a:chExt cx="8860378" cy="448043"/>
            </a:xfrm>
          </xdr:grpSpPr>
          <xdr:grpSp>
            <xdr:nvGrpSpPr>
              <xdr:cNvPr id="5654" name="Group 5653">
                <a:extLst>
                  <a:ext uri="{FF2B5EF4-FFF2-40B4-BE49-F238E27FC236}">
                    <a16:creationId xmlns:a16="http://schemas.microsoft.com/office/drawing/2014/main" id="{6D8B5EB4-581E-40ED-9362-4B74AB2B47CC}"/>
                  </a:ext>
                </a:extLst>
              </xdr:cNvPr>
              <xdr:cNvGrpSpPr/>
            </xdr:nvGrpSpPr>
            <xdr:grpSpPr>
              <a:xfrm>
                <a:off x="10959052467" y="916855"/>
                <a:ext cx="8860378" cy="444499"/>
                <a:chOff x="11018491351" y="2460812"/>
                <a:chExt cx="8869188" cy="444499"/>
              </a:xfrm>
            </xdr:grpSpPr>
            <xdr:grpSp>
              <xdr:nvGrpSpPr>
                <xdr:cNvPr id="5658" name="Group 5657">
                  <a:extLst>
                    <a:ext uri="{FF2B5EF4-FFF2-40B4-BE49-F238E27FC236}">
                      <a16:creationId xmlns:a16="http://schemas.microsoft.com/office/drawing/2014/main" id="{3BEA7D79-1AE8-4308-A449-B2A173B20343}"/>
                    </a:ext>
                  </a:extLst>
                </xdr:cNvPr>
                <xdr:cNvGrpSpPr/>
              </xdr:nvGrpSpPr>
              <xdr:grpSpPr>
                <a:xfrm>
                  <a:off x="11018491351" y="2460812"/>
                  <a:ext cx="8869188" cy="444499"/>
                  <a:chOff x="11018491351" y="803462"/>
                  <a:chExt cx="8869188" cy="444499"/>
                </a:xfrm>
              </xdr:grpSpPr>
              <xdr:sp macro="" textlink="">
                <xdr:nvSpPr>
                  <xdr:cNvPr id="5660" name="Rectangle: Rounded Corners 5659">
                    <a:extLst>
                      <a:ext uri="{FF2B5EF4-FFF2-40B4-BE49-F238E27FC236}">
                        <a16:creationId xmlns:a16="http://schemas.microsoft.com/office/drawing/2014/main" id="{89D1511B-87E0-458A-B11C-6700E08589A4}"/>
                      </a:ext>
                    </a:extLst>
                  </xdr:cNvPr>
                  <xdr:cNvSpPr/>
                </xdr:nvSpPr>
                <xdr:spPr>
                  <a:xfrm>
                    <a:off x="11018491351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661" name="Group 5660">
                    <a:extLst>
                      <a:ext uri="{FF2B5EF4-FFF2-40B4-BE49-F238E27FC236}">
                        <a16:creationId xmlns:a16="http://schemas.microsoft.com/office/drawing/2014/main" id="{B3C2B506-56EB-4691-83AF-BEDE06E07772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817598" cy="352109"/>
                    <a:chOff x="11022741747" y="787708"/>
                    <a:chExt cx="1817598" cy="352109"/>
                  </a:xfrm>
                </xdr:grpSpPr>
                <xdr:sp macro="" textlink="Data!F194">
                  <xdr:nvSpPr>
                    <xdr:cNvPr id="5671" name="Rectangle: Rounded Corners 5670">
                      <a:extLst>
                        <a:ext uri="{FF2B5EF4-FFF2-40B4-BE49-F238E27FC236}">
                          <a16:creationId xmlns:a16="http://schemas.microsoft.com/office/drawing/2014/main" id="{992A5A13-00C6-4011-A9EF-2686F272C10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351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28DF5B8-FA9D-4FD0-B988-8B0CC14088DC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150,790,000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72" name="Rectangle: Rounded Corners 5671">
                      <a:extLst>
                        <a:ext uri="{FF2B5EF4-FFF2-40B4-BE49-F238E27FC236}">
                          <a16:creationId xmlns:a16="http://schemas.microsoft.com/office/drawing/2014/main" id="{109A2A0E-DC8A-47D6-A90A-FB486E6D843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4">
                  <xdr:nvSpPr>
                    <xdr:cNvPr id="5673" name="Rectangle: Rounded Corners 5672">
                      <a:extLst>
                        <a:ext uri="{FF2B5EF4-FFF2-40B4-BE49-F238E27FC236}">
                          <a16:creationId xmlns:a16="http://schemas.microsoft.com/office/drawing/2014/main" id="{E86A1AFD-CF29-49CB-BD67-403AB5283DF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6521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C0EF31-082B-4719-97F5-4B9EC6DF27C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192-632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74" name="Rectangle: Rounded Corners 5673">
                      <a:extLst>
                        <a:ext uri="{FF2B5EF4-FFF2-40B4-BE49-F238E27FC236}">
                          <a16:creationId xmlns:a16="http://schemas.microsoft.com/office/drawing/2014/main" id="{495144E8-E3BC-4E59-9952-F03F2D5DDBA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4">
                <xdr:nvSpPr>
                  <xdr:cNvPr id="5662" name="Rectangle: Rounded Corners 5661">
                    <a:extLst>
                      <a:ext uri="{FF2B5EF4-FFF2-40B4-BE49-F238E27FC236}">
                        <a16:creationId xmlns:a16="http://schemas.microsoft.com/office/drawing/2014/main" id="{CE04EDFA-D7DB-4341-A416-8BBB4FB6438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12F5058-8C2A-4AA0-9A77-CDF473EE57C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پایه دار دو پایه ارتفاع سنج دیجیتال 0-600 میلیمتر دقت 0.01 و 0/005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663" name="Group 5662">
                    <a:extLst>
                      <a:ext uri="{FF2B5EF4-FFF2-40B4-BE49-F238E27FC236}">
                        <a16:creationId xmlns:a16="http://schemas.microsoft.com/office/drawing/2014/main" id="{C4791B86-A84D-4F67-B17E-47BDE226EE9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194">
                  <xdr:nvSpPr>
                    <xdr:cNvPr id="5668" name="Rectangle: Rounded Corners 5667">
                      <a:extLst>
                        <a:ext uri="{FF2B5EF4-FFF2-40B4-BE49-F238E27FC236}">
                          <a16:creationId xmlns:a16="http://schemas.microsoft.com/office/drawing/2014/main" id="{B56B0607-6723-4974-B299-560B0DB5B61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13671F4-D068-4861-96A7-6F583DD4EA2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4">
                  <xdr:nvSpPr>
                    <xdr:cNvPr id="5669" name="Rectangle: Rounded Corners 5668">
                      <a:extLst>
                        <a:ext uri="{FF2B5EF4-FFF2-40B4-BE49-F238E27FC236}">
                          <a16:creationId xmlns:a16="http://schemas.microsoft.com/office/drawing/2014/main" id="{CD463A3A-3B9C-42EC-83E6-D50DC58C6C48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1B2CB94-90C3-4E05-B459-68E892ABE2D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70" name="Rectangle: Rounded Corners 5669">
                      <a:extLst>
                        <a:ext uri="{FF2B5EF4-FFF2-40B4-BE49-F238E27FC236}">
                          <a16:creationId xmlns:a16="http://schemas.microsoft.com/office/drawing/2014/main" id="{3B24CFCE-C55C-4C4E-89B6-B9B39161045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664" name="Group 5663">
                    <a:extLst>
                      <a:ext uri="{FF2B5EF4-FFF2-40B4-BE49-F238E27FC236}">
                        <a16:creationId xmlns:a16="http://schemas.microsoft.com/office/drawing/2014/main" id="{CB7CEB7C-E0D0-4322-8AF7-F66F465E1CC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4">
                  <xdr:nvSpPr>
                    <xdr:cNvPr id="5665" name="Rectangle: Rounded Corners 5664">
                      <a:extLst>
                        <a:ext uri="{FF2B5EF4-FFF2-40B4-BE49-F238E27FC236}">
                          <a16:creationId xmlns:a16="http://schemas.microsoft.com/office/drawing/2014/main" id="{9C75D73E-337E-4828-9453-A33BDC43581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884D32E-96CA-4F71-AF37-83EC9927A9C8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4">
                  <xdr:nvSpPr>
                    <xdr:cNvPr id="5666" name="Rectangle: Rounded Corners 5665">
                      <a:extLst>
                        <a:ext uri="{FF2B5EF4-FFF2-40B4-BE49-F238E27FC236}">
                          <a16:creationId xmlns:a16="http://schemas.microsoft.com/office/drawing/2014/main" id="{E37DB086-C53A-4B84-9B02-B988AE182DC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1A80F75-C4EC-4365-9CD8-B421DCB1CD4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67" name="Rectangle: Rounded Corners 5666">
                      <a:extLst>
                        <a:ext uri="{FF2B5EF4-FFF2-40B4-BE49-F238E27FC236}">
                          <a16:creationId xmlns:a16="http://schemas.microsoft.com/office/drawing/2014/main" id="{A89A7662-7C23-4C78-BF76-2AB29541742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659" name="Rectangle: Rounded Corners 5658">
                  <a:extLst>
                    <a:ext uri="{FF2B5EF4-FFF2-40B4-BE49-F238E27FC236}">
                      <a16:creationId xmlns:a16="http://schemas.microsoft.com/office/drawing/2014/main" id="{04B5D628-6C52-4741-A89A-2F79F3DFC34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655" name="Straight Connector 5654">
                <a:extLst>
                  <a:ext uri="{FF2B5EF4-FFF2-40B4-BE49-F238E27FC236}">
                    <a16:creationId xmlns:a16="http://schemas.microsoft.com/office/drawing/2014/main" id="{D3B0F9E4-FF13-4EA8-AB22-2079226B7DC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56" name="Straight Connector 5655">
                <a:extLst>
                  <a:ext uri="{FF2B5EF4-FFF2-40B4-BE49-F238E27FC236}">
                    <a16:creationId xmlns:a16="http://schemas.microsoft.com/office/drawing/2014/main" id="{5E859BAD-C3AF-4B36-86CA-BBE80980E93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57" name="Straight Connector 5656">
                <a:extLst>
                  <a:ext uri="{FF2B5EF4-FFF2-40B4-BE49-F238E27FC236}">
                    <a16:creationId xmlns:a16="http://schemas.microsoft.com/office/drawing/2014/main" id="{372A1B11-91DA-4FC9-B914-3ED15DE9835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53" name="Rectangle: Rounded Corners 5652">
              <a:extLst>
                <a:ext uri="{FF2B5EF4-FFF2-40B4-BE49-F238E27FC236}">
                  <a16:creationId xmlns:a16="http://schemas.microsoft.com/office/drawing/2014/main" id="{26232154-A2B8-4B01-9B9E-A21246BA138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651" name="Rectangle: Rounded Corners 5650">
            <a:extLst>
              <a:ext uri="{FF2B5EF4-FFF2-40B4-BE49-F238E27FC236}">
                <a16:creationId xmlns:a16="http://schemas.microsoft.com/office/drawing/2014/main" id="{F6B52D00-6D3B-4E71-B831-3EA27937685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210</xdr:row>
      <xdr:rowOff>79367</xdr:rowOff>
    </xdr:from>
    <xdr:to>
      <xdr:col>0</xdr:col>
      <xdr:colOff>8041143</xdr:colOff>
      <xdr:row>210</xdr:row>
      <xdr:rowOff>527410</xdr:rowOff>
    </xdr:to>
    <xdr:grpSp>
      <xdr:nvGrpSpPr>
        <xdr:cNvPr id="5675" name="Group 5674">
          <a:extLst>
            <a:ext uri="{FF2B5EF4-FFF2-40B4-BE49-F238E27FC236}">
              <a16:creationId xmlns:a16="http://schemas.microsoft.com/office/drawing/2014/main" id="{F5B4F9A1-6437-40DC-8B32-992045C6C860}"/>
            </a:ext>
          </a:extLst>
        </xdr:cNvPr>
        <xdr:cNvGrpSpPr/>
      </xdr:nvGrpSpPr>
      <xdr:grpSpPr>
        <a:xfrm>
          <a:off x="10947690057" y="1127791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676" name="Group 5675">
            <a:extLst>
              <a:ext uri="{FF2B5EF4-FFF2-40B4-BE49-F238E27FC236}">
                <a16:creationId xmlns:a16="http://schemas.microsoft.com/office/drawing/2014/main" id="{5B2EDD49-48F0-494E-8906-1242A1535FD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678" name="Group 5677">
              <a:extLst>
                <a:ext uri="{FF2B5EF4-FFF2-40B4-BE49-F238E27FC236}">
                  <a16:creationId xmlns:a16="http://schemas.microsoft.com/office/drawing/2014/main" id="{B376FCA6-F3C8-423C-9A7B-C47F1BA9A99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680" name="Group 5679">
                <a:extLst>
                  <a:ext uri="{FF2B5EF4-FFF2-40B4-BE49-F238E27FC236}">
                    <a16:creationId xmlns:a16="http://schemas.microsoft.com/office/drawing/2014/main" id="{0E2C74AC-5E86-4D1B-9F8E-628AFA345DF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684" name="Group 5683">
                  <a:extLst>
                    <a:ext uri="{FF2B5EF4-FFF2-40B4-BE49-F238E27FC236}">
                      <a16:creationId xmlns:a16="http://schemas.microsoft.com/office/drawing/2014/main" id="{5BEAFC20-E051-4868-ADCC-913406F1FDD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686" name="Rectangle: Rounded Corners 5685">
                    <a:extLst>
                      <a:ext uri="{FF2B5EF4-FFF2-40B4-BE49-F238E27FC236}">
                        <a16:creationId xmlns:a16="http://schemas.microsoft.com/office/drawing/2014/main" id="{B6C1A473-661A-4903-8560-975B045A866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687" name="Group 5686">
                    <a:extLst>
                      <a:ext uri="{FF2B5EF4-FFF2-40B4-BE49-F238E27FC236}">
                        <a16:creationId xmlns:a16="http://schemas.microsoft.com/office/drawing/2014/main" id="{9E37A05B-8E1E-478C-89AC-C74B56293939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817596" cy="352109"/>
                    <a:chOff x="11022741747" y="787708"/>
                    <a:chExt cx="1817596" cy="352109"/>
                  </a:xfrm>
                </xdr:grpSpPr>
                <xdr:sp macro="" textlink="Data!F195">
                  <xdr:nvSpPr>
                    <xdr:cNvPr id="5697" name="Rectangle: Rounded Corners 5696">
                      <a:extLst>
                        <a:ext uri="{FF2B5EF4-FFF2-40B4-BE49-F238E27FC236}">
                          <a16:creationId xmlns:a16="http://schemas.microsoft.com/office/drawing/2014/main" id="{C4859260-A193-444C-A748-5A6B61F52EFF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9CA3A7-95E1-4F4C-9CED-72E31685AB37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5,390,000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98" name="Rectangle: Rounded Corners 5697">
                      <a:extLst>
                        <a:ext uri="{FF2B5EF4-FFF2-40B4-BE49-F238E27FC236}">
                          <a16:creationId xmlns:a16="http://schemas.microsoft.com/office/drawing/2014/main" id="{A47E57DC-F24A-40EB-9326-3CA883F1D3E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5">
                  <xdr:nvSpPr>
                    <xdr:cNvPr id="5699" name="Rectangle: Rounded Corners 5698">
                      <a:extLst>
                        <a:ext uri="{FF2B5EF4-FFF2-40B4-BE49-F238E27FC236}">
                          <a16:creationId xmlns:a16="http://schemas.microsoft.com/office/drawing/2014/main" id="{519CCCE1-36C0-4369-9CC0-2818A1681A9C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6521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B3A91F-EE7E-4963-AE72-36856B816E3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184-313S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00" name="Rectangle: Rounded Corners 5699">
                      <a:extLst>
                        <a:ext uri="{FF2B5EF4-FFF2-40B4-BE49-F238E27FC236}">
                          <a16:creationId xmlns:a16="http://schemas.microsoft.com/office/drawing/2014/main" id="{8780567D-FD4F-422B-9592-679A3920288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5">
                <xdr:nvSpPr>
                  <xdr:cNvPr id="5688" name="Rectangle: Rounded Corners 5687">
                    <a:extLst>
                      <a:ext uri="{FF2B5EF4-FFF2-40B4-BE49-F238E27FC236}">
                        <a16:creationId xmlns:a16="http://schemas.microsoft.com/office/drawing/2014/main" id="{4F2FE3ED-A99E-4B7A-9F0F-EDEF8D0A5D9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D6EBB9B-634A-4D7A-9791-87AC55E19B0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فیلر 0/05-1 میلیمتر 10 سانت (میتوتویو 28 پارچه)                        ( اینسایز 32 پارچه)(کریستیل 13 پارچه)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689" name="Group 5688">
                    <a:extLst>
                      <a:ext uri="{FF2B5EF4-FFF2-40B4-BE49-F238E27FC236}">
                        <a16:creationId xmlns:a16="http://schemas.microsoft.com/office/drawing/2014/main" id="{034734FE-0D9F-453F-AB4C-67AAA03160B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195">
                  <xdr:nvSpPr>
                    <xdr:cNvPr id="5694" name="Rectangle: Rounded Corners 5693">
                      <a:extLst>
                        <a:ext uri="{FF2B5EF4-FFF2-40B4-BE49-F238E27FC236}">
                          <a16:creationId xmlns:a16="http://schemas.microsoft.com/office/drawing/2014/main" id="{5EA26D99-541C-42CC-AF3D-BEA4E763561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DA6EAE-D381-4CBB-8F88-7870EABE5BD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5">
                  <xdr:nvSpPr>
                    <xdr:cNvPr id="5695" name="Rectangle: Rounded Corners 5694">
                      <a:extLst>
                        <a:ext uri="{FF2B5EF4-FFF2-40B4-BE49-F238E27FC236}">
                          <a16:creationId xmlns:a16="http://schemas.microsoft.com/office/drawing/2014/main" id="{DF286535-8366-4A43-9F25-4F19CCC7E8F8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00C959-31CA-438A-9759-557A31E7D7C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4602-32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96" name="Rectangle: Rounded Corners 5695">
                      <a:extLst>
                        <a:ext uri="{FF2B5EF4-FFF2-40B4-BE49-F238E27FC236}">
                          <a16:creationId xmlns:a16="http://schemas.microsoft.com/office/drawing/2014/main" id="{B0F3FBCC-A221-40FF-9446-6FE0041900D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690" name="Group 5689">
                    <a:extLst>
                      <a:ext uri="{FF2B5EF4-FFF2-40B4-BE49-F238E27FC236}">
                        <a16:creationId xmlns:a16="http://schemas.microsoft.com/office/drawing/2014/main" id="{57BABCDB-276F-4125-907D-1E5FBE8992B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5">
                  <xdr:nvSpPr>
                    <xdr:cNvPr id="5691" name="Rectangle: Rounded Corners 5690">
                      <a:extLst>
                        <a:ext uri="{FF2B5EF4-FFF2-40B4-BE49-F238E27FC236}">
                          <a16:creationId xmlns:a16="http://schemas.microsoft.com/office/drawing/2014/main" id="{1968DDB9-0B60-430A-BD4C-8DA51CFC9FC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C631C27-DD4F-4E3C-BC6B-FCD613FA2E11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5">
                  <xdr:nvSpPr>
                    <xdr:cNvPr id="5692" name="Rectangle: Rounded Corners 5691">
                      <a:extLst>
                        <a:ext uri="{FF2B5EF4-FFF2-40B4-BE49-F238E27FC236}">
                          <a16:creationId xmlns:a16="http://schemas.microsoft.com/office/drawing/2014/main" id="{F872FCB3-3899-4B2F-A61D-13C0F0E4E8A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A439F83-0094-4C70-9063-2157BF4C55A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FG-13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93" name="Rectangle: Rounded Corners 5692">
                      <a:extLst>
                        <a:ext uri="{FF2B5EF4-FFF2-40B4-BE49-F238E27FC236}">
                          <a16:creationId xmlns:a16="http://schemas.microsoft.com/office/drawing/2014/main" id="{FE1EF85C-65D8-433F-9AA0-ADA320BE8FA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685" name="Rectangle: Rounded Corners 5684">
                  <a:extLst>
                    <a:ext uri="{FF2B5EF4-FFF2-40B4-BE49-F238E27FC236}">
                      <a16:creationId xmlns:a16="http://schemas.microsoft.com/office/drawing/2014/main" id="{98BF8495-65F8-4BF6-AC45-764C1FBF1D7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681" name="Straight Connector 5680">
                <a:extLst>
                  <a:ext uri="{FF2B5EF4-FFF2-40B4-BE49-F238E27FC236}">
                    <a16:creationId xmlns:a16="http://schemas.microsoft.com/office/drawing/2014/main" id="{46E3C4E5-B1AC-4188-B8EF-E5D1BC94065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82" name="Straight Connector 5681">
                <a:extLst>
                  <a:ext uri="{FF2B5EF4-FFF2-40B4-BE49-F238E27FC236}">
                    <a16:creationId xmlns:a16="http://schemas.microsoft.com/office/drawing/2014/main" id="{4863C612-C83C-47D7-98F6-A686E3108CA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83" name="Straight Connector 5682">
                <a:extLst>
                  <a:ext uri="{FF2B5EF4-FFF2-40B4-BE49-F238E27FC236}">
                    <a16:creationId xmlns:a16="http://schemas.microsoft.com/office/drawing/2014/main" id="{E10E299C-432D-4923-928E-72499222E81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79" name="Rectangle: Rounded Corners 5678">
              <a:extLst>
                <a:ext uri="{FF2B5EF4-FFF2-40B4-BE49-F238E27FC236}">
                  <a16:creationId xmlns:a16="http://schemas.microsoft.com/office/drawing/2014/main" id="{1E1BD7D1-E009-484F-B365-F71C7720FB2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677" name="Rectangle: Rounded Corners 5676">
            <a:extLst>
              <a:ext uri="{FF2B5EF4-FFF2-40B4-BE49-F238E27FC236}">
                <a16:creationId xmlns:a16="http://schemas.microsoft.com/office/drawing/2014/main" id="{502A440F-DD53-407D-96FC-5B55A2BFDDA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211</xdr:row>
      <xdr:rowOff>79367</xdr:rowOff>
    </xdr:from>
    <xdr:to>
      <xdr:col>0</xdr:col>
      <xdr:colOff>8041143</xdr:colOff>
      <xdr:row>211</xdr:row>
      <xdr:rowOff>527410</xdr:rowOff>
    </xdr:to>
    <xdr:grpSp>
      <xdr:nvGrpSpPr>
        <xdr:cNvPr id="5701" name="Group 5700">
          <a:extLst>
            <a:ext uri="{FF2B5EF4-FFF2-40B4-BE49-F238E27FC236}">
              <a16:creationId xmlns:a16="http://schemas.microsoft.com/office/drawing/2014/main" id="{4DCABE17-A050-4D68-BA33-4EE69DD7428F}"/>
            </a:ext>
          </a:extLst>
        </xdr:cNvPr>
        <xdr:cNvGrpSpPr/>
      </xdr:nvGrpSpPr>
      <xdr:grpSpPr>
        <a:xfrm>
          <a:off x="10947690057" y="1133184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702" name="Group 5701">
            <a:extLst>
              <a:ext uri="{FF2B5EF4-FFF2-40B4-BE49-F238E27FC236}">
                <a16:creationId xmlns:a16="http://schemas.microsoft.com/office/drawing/2014/main" id="{5A21861F-66CA-491C-8FDE-6C3326B5B99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704" name="Group 5703">
              <a:extLst>
                <a:ext uri="{FF2B5EF4-FFF2-40B4-BE49-F238E27FC236}">
                  <a16:creationId xmlns:a16="http://schemas.microsoft.com/office/drawing/2014/main" id="{D075D49B-1267-4110-9D73-05CDA18A68A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706" name="Group 5705">
                <a:extLst>
                  <a:ext uri="{FF2B5EF4-FFF2-40B4-BE49-F238E27FC236}">
                    <a16:creationId xmlns:a16="http://schemas.microsoft.com/office/drawing/2014/main" id="{C3C69C7E-0BB5-48A8-8228-093FD66FB30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710" name="Group 5709">
                  <a:extLst>
                    <a:ext uri="{FF2B5EF4-FFF2-40B4-BE49-F238E27FC236}">
                      <a16:creationId xmlns:a16="http://schemas.microsoft.com/office/drawing/2014/main" id="{DE5DC979-981D-44EC-B6BC-1331653B0A7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712" name="Rectangle: Rounded Corners 5711">
                    <a:extLst>
                      <a:ext uri="{FF2B5EF4-FFF2-40B4-BE49-F238E27FC236}">
                        <a16:creationId xmlns:a16="http://schemas.microsoft.com/office/drawing/2014/main" id="{80190F85-5907-4EDB-82BD-5E18B246DAA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713" name="Group 5712">
                    <a:extLst>
                      <a:ext uri="{FF2B5EF4-FFF2-40B4-BE49-F238E27FC236}">
                        <a16:creationId xmlns:a16="http://schemas.microsoft.com/office/drawing/2014/main" id="{D28CDDFE-4845-4321-9742-8C470A3779BE}"/>
                      </a:ext>
                    </a:extLst>
                  </xdr:cNvPr>
                  <xdr:cNvGrpSpPr/>
                </xdr:nvGrpSpPr>
                <xdr:grpSpPr>
                  <a:xfrm>
                    <a:off x="11022717295" y="809933"/>
                    <a:ext cx="1850200" cy="352109"/>
                    <a:chOff x="11022717295" y="787708"/>
                    <a:chExt cx="1850200" cy="352109"/>
                  </a:xfrm>
                </xdr:grpSpPr>
                <xdr:sp macro="" textlink="Data!F196">
                  <xdr:nvSpPr>
                    <xdr:cNvPr id="5723" name="Rectangle: Rounded Corners 5722">
                      <a:extLst>
                        <a:ext uri="{FF2B5EF4-FFF2-40B4-BE49-F238E27FC236}">
                          <a16:creationId xmlns:a16="http://schemas.microsoft.com/office/drawing/2014/main" id="{06A6287A-BFB3-46A0-A862-8459A05E5982}"/>
                        </a:ext>
                      </a:extLst>
                    </xdr:cNvPr>
                    <xdr:cNvSpPr/>
                  </xdr:nvSpPr>
                  <xdr:spPr>
                    <a:xfrm>
                      <a:off x="11022717295" y="873117"/>
                      <a:ext cx="10269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2BD94D-7EA7-4BC4-91B4-1BF26454025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7,450,000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24" name="Rectangle: Rounded Corners 5723">
                      <a:extLst>
                        <a:ext uri="{FF2B5EF4-FFF2-40B4-BE49-F238E27FC236}">
                          <a16:creationId xmlns:a16="http://schemas.microsoft.com/office/drawing/2014/main" id="{D697673A-F859-4182-8D51-AFBF104C783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6">
                  <xdr:nvSpPr>
                    <xdr:cNvPr id="5725" name="Rectangle: Rounded Corners 5724">
                      <a:extLst>
                        <a:ext uri="{FF2B5EF4-FFF2-40B4-BE49-F238E27FC236}">
                          <a16:creationId xmlns:a16="http://schemas.microsoft.com/office/drawing/2014/main" id="{5638DC39-4595-4875-AFDB-6E7384CFA03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36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4BE39C-3C19-41BA-92D6-C1EFBEA5736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184-303S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26" name="Rectangle: Rounded Corners 5725">
                      <a:extLst>
                        <a:ext uri="{FF2B5EF4-FFF2-40B4-BE49-F238E27FC236}">
                          <a16:creationId xmlns:a16="http://schemas.microsoft.com/office/drawing/2014/main" id="{D5EDDBDB-75A8-49F3-99F8-5BF88AEA89B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6">
                <xdr:nvSpPr>
                  <xdr:cNvPr id="5714" name="Rectangle: Rounded Corners 5713">
                    <a:extLst>
                      <a:ext uri="{FF2B5EF4-FFF2-40B4-BE49-F238E27FC236}">
                        <a16:creationId xmlns:a16="http://schemas.microsoft.com/office/drawing/2014/main" id="{B231EFD7-DE3D-48EA-8E6B-294AFA4E483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8220F66-BBCC-47FD-AB95-E422F648AE4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فیلر 0/05-1 میلیمتر 15 سانت 28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715" name="Group 5714">
                    <a:extLst>
                      <a:ext uri="{FF2B5EF4-FFF2-40B4-BE49-F238E27FC236}">
                        <a16:creationId xmlns:a16="http://schemas.microsoft.com/office/drawing/2014/main" id="{C17AAD33-9D87-4E98-8173-79815A33CCC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96">
                  <xdr:nvSpPr>
                    <xdr:cNvPr id="5720" name="Rectangle: Rounded Corners 5719">
                      <a:extLst>
                        <a:ext uri="{FF2B5EF4-FFF2-40B4-BE49-F238E27FC236}">
                          <a16:creationId xmlns:a16="http://schemas.microsoft.com/office/drawing/2014/main" id="{2A05F116-BED3-4B5B-A695-040FE369B61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C92232E-08CD-4BD2-9368-A8AD9140CC5F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6">
                  <xdr:nvSpPr>
                    <xdr:cNvPr id="5721" name="Rectangle: Rounded Corners 5720">
                      <a:extLst>
                        <a:ext uri="{FF2B5EF4-FFF2-40B4-BE49-F238E27FC236}">
                          <a16:creationId xmlns:a16="http://schemas.microsoft.com/office/drawing/2014/main" id="{26F2609D-0E90-4775-A601-A1C260E41C7C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84A896-40DC-4324-B316-1ABF7B5BF58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22" name="Rectangle: Rounded Corners 5721">
                      <a:extLst>
                        <a:ext uri="{FF2B5EF4-FFF2-40B4-BE49-F238E27FC236}">
                          <a16:creationId xmlns:a16="http://schemas.microsoft.com/office/drawing/2014/main" id="{B4D0A256-1CF2-4B6F-B9BF-EC206AF1C58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716" name="Group 5715">
                    <a:extLst>
                      <a:ext uri="{FF2B5EF4-FFF2-40B4-BE49-F238E27FC236}">
                        <a16:creationId xmlns:a16="http://schemas.microsoft.com/office/drawing/2014/main" id="{316AB5A6-613B-472B-9C77-7A1BBDA5AF0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6">
                  <xdr:nvSpPr>
                    <xdr:cNvPr id="5717" name="Rectangle: Rounded Corners 5716">
                      <a:extLst>
                        <a:ext uri="{FF2B5EF4-FFF2-40B4-BE49-F238E27FC236}">
                          <a16:creationId xmlns:a16="http://schemas.microsoft.com/office/drawing/2014/main" id="{45AC3828-3E50-4985-9FC9-21221504880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8FF30C-29CC-4EEC-AF1B-F75D19F6306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6">
                  <xdr:nvSpPr>
                    <xdr:cNvPr id="5718" name="Rectangle: Rounded Corners 5717">
                      <a:extLst>
                        <a:ext uri="{FF2B5EF4-FFF2-40B4-BE49-F238E27FC236}">
                          <a16:creationId xmlns:a16="http://schemas.microsoft.com/office/drawing/2014/main" id="{7DAD2A41-8FEC-4710-A5C2-A5CBE387AE1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87A4D90-6021-400F-8C95-60E1F87EB15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19" name="Rectangle: Rounded Corners 5718">
                      <a:extLst>
                        <a:ext uri="{FF2B5EF4-FFF2-40B4-BE49-F238E27FC236}">
                          <a16:creationId xmlns:a16="http://schemas.microsoft.com/office/drawing/2014/main" id="{3386E13E-CEAD-4606-B4C8-8E368FC4013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711" name="Rectangle: Rounded Corners 5710">
                  <a:extLst>
                    <a:ext uri="{FF2B5EF4-FFF2-40B4-BE49-F238E27FC236}">
                      <a16:creationId xmlns:a16="http://schemas.microsoft.com/office/drawing/2014/main" id="{C857EFEF-E77C-450A-8345-B41E94C9329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707" name="Straight Connector 5706">
                <a:extLst>
                  <a:ext uri="{FF2B5EF4-FFF2-40B4-BE49-F238E27FC236}">
                    <a16:creationId xmlns:a16="http://schemas.microsoft.com/office/drawing/2014/main" id="{7E45056B-F878-4F7B-B884-410034762D2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08" name="Straight Connector 5707">
                <a:extLst>
                  <a:ext uri="{FF2B5EF4-FFF2-40B4-BE49-F238E27FC236}">
                    <a16:creationId xmlns:a16="http://schemas.microsoft.com/office/drawing/2014/main" id="{F65D96A9-D7DE-499B-AB08-4BDC342705B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09" name="Straight Connector 5708">
                <a:extLst>
                  <a:ext uri="{FF2B5EF4-FFF2-40B4-BE49-F238E27FC236}">
                    <a16:creationId xmlns:a16="http://schemas.microsoft.com/office/drawing/2014/main" id="{0B588414-50C5-4DF8-8D31-D0E4E0E8495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705" name="Rectangle: Rounded Corners 5704">
              <a:extLst>
                <a:ext uri="{FF2B5EF4-FFF2-40B4-BE49-F238E27FC236}">
                  <a16:creationId xmlns:a16="http://schemas.microsoft.com/office/drawing/2014/main" id="{0A976942-8182-4691-8354-D45AEE8828D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703" name="Rectangle: Rounded Corners 5702">
            <a:extLst>
              <a:ext uri="{FF2B5EF4-FFF2-40B4-BE49-F238E27FC236}">
                <a16:creationId xmlns:a16="http://schemas.microsoft.com/office/drawing/2014/main" id="{962712F2-6067-4800-8DAF-65614AE1FC6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212</xdr:row>
      <xdr:rowOff>79367</xdr:rowOff>
    </xdr:from>
    <xdr:to>
      <xdr:col>0</xdr:col>
      <xdr:colOff>8041143</xdr:colOff>
      <xdr:row>212</xdr:row>
      <xdr:rowOff>527410</xdr:rowOff>
    </xdr:to>
    <xdr:grpSp>
      <xdr:nvGrpSpPr>
        <xdr:cNvPr id="5727" name="Group 5726">
          <a:extLst>
            <a:ext uri="{FF2B5EF4-FFF2-40B4-BE49-F238E27FC236}">
              <a16:creationId xmlns:a16="http://schemas.microsoft.com/office/drawing/2014/main" id="{06A3BA0E-5C9A-4337-93C9-9716FCB6A4A0}"/>
            </a:ext>
          </a:extLst>
        </xdr:cNvPr>
        <xdr:cNvGrpSpPr/>
      </xdr:nvGrpSpPr>
      <xdr:grpSpPr>
        <a:xfrm>
          <a:off x="10947690057" y="1138576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728" name="Group 5727">
            <a:extLst>
              <a:ext uri="{FF2B5EF4-FFF2-40B4-BE49-F238E27FC236}">
                <a16:creationId xmlns:a16="http://schemas.microsoft.com/office/drawing/2014/main" id="{3E018225-3F3B-4F83-B6AC-3DCAFA863F5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730" name="Group 5729">
              <a:extLst>
                <a:ext uri="{FF2B5EF4-FFF2-40B4-BE49-F238E27FC236}">
                  <a16:creationId xmlns:a16="http://schemas.microsoft.com/office/drawing/2014/main" id="{E55734B3-27B6-4B01-AA92-CE241209164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732" name="Group 5731">
                <a:extLst>
                  <a:ext uri="{FF2B5EF4-FFF2-40B4-BE49-F238E27FC236}">
                    <a16:creationId xmlns:a16="http://schemas.microsoft.com/office/drawing/2014/main" id="{3A2E6A6A-6A4B-4F32-A265-F80765810F4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736" name="Group 5735">
                  <a:extLst>
                    <a:ext uri="{FF2B5EF4-FFF2-40B4-BE49-F238E27FC236}">
                      <a16:creationId xmlns:a16="http://schemas.microsoft.com/office/drawing/2014/main" id="{C5A161AD-B78D-4913-B578-360FCFCCBE6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738" name="Rectangle: Rounded Corners 5737">
                    <a:extLst>
                      <a:ext uri="{FF2B5EF4-FFF2-40B4-BE49-F238E27FC236}">
                        <a16:creationId xmlns:a16="http://schemas.microsoft.com/office/drawing/2014/main" id="{D37EB033-40D7-4B6C-80B0-DF3BF9F853D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739" name="Group 5738">
                    <a:extLst>
                      <a:ext uri="{FF2B5EF4-FFF2-40B4-BE49-F238E27FC236}">
                        <a16:creationId xmlns:a16="http://schemas.microsoft.com/office/drawing/2014/main" id="{2CE6D5C5-7D26-46E7-97ED-680992D85943}"/>
                      </a:ext>
                    </a:extLst>
                  </xdr:cNvPr>
                  <xdr:cNvGrpSpPr/>
                </xdr:nvGrpSpPr>
                <xdr:grpSpPr>
                  <a:xfrm>
                    <a:off x="11022758049" y="809933"/>
                    <a:ext cx="1739663" cy="352109"/>
                    <a:chOff x="11022758049" y="787708"/>
                    <a:chExt cx="1739663" cy="352109"/>
                  </a:xfrm>
                </xdr:grpSpPr>
                <xdr:sp macro="" textlink="Data!F197">
                  <xdr:nvSpPr>
                    <xdr:cNvPr id="5749" name="Rectangle: Rounded Corners 5748">
                      <a:extLst>
                        <a:ext uri="{FF2B5EF4-FFF2-40B4-BE49-F238E27FC236}">
                          <a16:creationId xmlns:a16="http://schemas.microsoft.com/office/drawing/2014/main" id="{D4D5A935-5486-44D8-A714-C53E1AA8F49E}"/>
                        </a:ext>
                      </a:extLst>
                    </xdr:cNvPr>
                    <xdr:cNvSpPr/>
                  </xdr:nvSpPr>
                  <xdr:spPr>
                    <a:xfrm>
                      <a:off x="11022758049" y="873117"/>
                      <a:ext cx="94549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5172F8-F24A-4FA2-907A-666C6DA22891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50" name="Rectangle: Rounded Corners 5749">
                      <a:extLst>
                        <a:ext uri="{FF2B5EF4-FFF2-40B4-BE49-F238E27FC236}">
                          <a16:creationId xmlns:a16="http://schemas.microsoft.com/office/drawing/2014/main" id="{6A46152C-399E-4806-AEA3-9CDB96DAD48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7">
                  <xdr:nvSpPr>
                    <xdr:cNvPr id="5751" name="Rectangle: Rounded Corners 5750">
                      <a:extLst>
                        <a:ext uri="{FF2B5EF4-FFF2-40B4-BE49-F238E27FC236}">
                          <a16:creationId xmlns:a16="http://schemas.microsoft.com/office/drawing/2014/main" id="{B0F036EA-453D-4B79-AA79-8535C629C61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5CCF7A2-B791-4881-B474-7ADEC726526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52" name="Rectangle: Rounded Corners 5751">
                      <a:extLst>
                        <a:ext uri="{FF2B5EF4-FFF2-40B4-BE49-F238E27FC236}">
                          <a16:creationId xmlns:a16="http://schemas.microsoft.com/office/drawing/2014/main" id="{1CA74479-D1A5-48A0-B1CF-B9BD5444DDE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7">
                <xdr:nvSpPr>
                  <xdr:cNvPr id="5740" name="Rectangle: Rounded Corners 5739">
                    <a:extLst>
                      <a:ext uri="{FF2B5EF4-FFF2-40B4-BE49-F238E27FC236}">
                        <a16:creationId xmlns:a16="http://schemas.microsoft.com/office/drawing/2014/main" id="{11C5E84C-7C45-4EDD-B076-2C6F17B433F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B2EAFD6-ED7B-4E22-B808-C944CA720BA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فیلر 0/05-1 میلیمتر 20 سانت 20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741" name="Group 5740">
                    <a:extLst>
                      <a:ext uri="{FF2B5EF4-FFF2-40B4-BE49-F238E27FC236}">
                        <a16:creationId xmlns:a16="http://schemas.microsoft.com/office/drawing/2014/main" id="{504C31B4-C63E-434F-8AB8-F7EE92C70A4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197">
                  <xdr:nvSpPr>
                    <xdr:cNvPr id="5746" name="Rectangle: Rounded Corners 5745">
                      <a:extLst>
                        <a:ext uri="{FF2B5EF4-FFF2-40B4-BE49-F238E27FC236}">
                          <a16:creationId xmlns:a16="http://schemas.microsoft.com/office/drawing/2014/main" id="{A54CD073-D509-4261-9BD8-168E5AFDB02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106E88-7318-428F-8CE0-0731307608D8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7">
                  <xdr:nvSpPr>
                    <xdr:cNvPr id="5747" name="Rectangle: Rounded Corners 5746">
                      <a:extLst>
                        <a:ext uri="{FF2B5EF4-FFF2-40B4-BE49-F238E27FC236}">
                          <a16:creationId xmlns:a16="http://schemas.microsoft.com/office/drawing/2014/main" id="{D3B48580-A8C0-468E-B013-B7E8300E1D7C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0A50AB-EF77-4077-A81C-C79A7E4A8EE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4605-201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48" name="Rectangle: Rounded Corners 5747">
                      <a:extLst>
                        <a:ext uri="{FF2B5EF4-FFF2-40B4-BE49-F238E27FC236}">
                          <a16:creationId xmlns:a16="http://schemas.microsoft.com/office/drawing/2014/main" id="{CCADBF7B-5B27-4758-9F56-E9E8C0BBE99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742" name="Group 5741">
                    <a:extLst>
                      <a:ext uri="{FF2B5EF4-FFF2-40B4-BE49-F238E27FC236}">
                        <a16:creationId xmlns:a16="http://schemas.microsoft.com/office/drawing/2014/main" id="{642F5208-4987-4967-8738-49140EDB7D6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7">
                  <xdr:nvSpPr>
                    <xdr:cNvPr id="5743" name="Rectangle: Rounded Corners 5742">
                      <a:extLst>
                        <a:ext uri="{FF2B5EF4-FFF2-40B4-BE49-F238E27FC236}">
                          <a16:creationId xmlns:a16="http://schemas.microsoft.com/office/drawing/2014/main" id="{7F2EA906-6C13-47FB-A1B5-518796686A2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6E68F60-2BBB-46DB-831D-4D17CED0C8F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7">
                  <xdr:nvSpPr>
                    <xdr:cNvPr id="5744" name="Rectangle: Rounded Corners 5743">
                      <a:extLst>
                        <a:ext uri="{FF2B5EF4-FFF2-40B4-BE49-F238E27FC236}">
                          <a16:creationId xmlns:a16="http://schemas.microsoft.com/office/drawing/2014/main" id="{D4BF67FF-35EA-4DAB-93A2-E3AF07FF52B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8A81A5F-061E-4DBA-A52F-86FA43A7210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45" name="Rectangle: Rounded Corners 5744">
                      <a:extLst>
                        <a:ext uri="{FF2B5EF4-FFF2-40B4-BE49-F238E27FC236}">
                          <a16:creationId xmlns:a16="http://schemas.microsoft.com/office/drawing/2014/main" id="{ECBF435A-CF9A-4A55-9215-DB8555DE72A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737" name="Rectangle: Rounded Corners 5736">
                  <a:extLst>
                    <a:ext uri="{FF2B5EF4-FFF2-40B4-BE49-F238E27FC236}">
                      <a16:creationId xmlns:a16="http://schemas.microsoft.com/office/drawing/2014/main" id="{C341667F-F00F-4CEB-A6C6-EA79A687537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733" name="Straight Connector 5732">
                <a:extLst>
                  <a:ext uri="{FF2B5EF4-FFF2-40B4-BE49-F238E27FC236}">
                    <a16:creationId xmlns:a16="http://schemas.microsoft.com/office/drawing/2014/main" id="{F9630F22-AC5A-4427-82A4-E80EBC86234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34" name="Straight Connector 5733">
                <a:extLst>
                  <a:ext uri="{FF2B5EF4-FFF2-40B4-BE49-F238E27FC236}">
                    <a16:creationId xmlns:a16="http://schemas.microsoft.com/office/drawing/2014/main" id="{19217E32-0022-462E-A65B-7E1AF9D9709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35" name="Straight Connector 5734">
                <a:extLst>
                  <a:ext uri="{FF2B5EF4-FFF2-40B4-BE49-F238E27FC236}">
                    <a16:creationId xmlns:a16="http://schemas.microsoft.com/office/drawing/2014/main" id="{C7681864-D710-4390-B5D6-64740B31E15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731" name="Rectangle: Rounded Corners 5730">
              <a:extLst>
                <a:ext uri="{FF2B5EF4-FFF2-40B4-BE49-F238E27FC236}">
                  <a16:creationId xmlns:a16="http://schemas.microsoft.com/office/drawing/2014/main" id="{C0EC81BD-D873-46F5-BED6-15337FA5537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729" name="Rectangle: Rounded Corners 5728">
            <a:extLst>
              <a:ext uri="{FF2B5EF4-FFF2-40B4-BE49-F238E27FC236}">
                <a16:creationId xmlns:a16="http://schemas.microsoft.com/office/drawing/2014/main" id="{F74C2C8F-3FFD-4A96-B766-223E3D3642D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213</xdr:row>
      <xdr:rowOff>79367</xdr:rowOff>
    </xdr:from>
    <xdr:to>
      <xdr:col>0</xdr:col>
      <xdr:colOff>8041143</xdr:colOff>
      <xdr:row>213</xdr:row>
      <xdr:rowOff>527410</xdr:rowOff>
    </xdr:to>
    <xdr:grpSp>
      <xdr:nvGrpSpPr>
        <xdr:cNvPr id="5753" name="Group 5752">
          <a:extLst>
            <a:ext uri="{FF2B5EF4-FFF2-40B4-BE49-F238E27FC236}">
              <a16:creationId xmlns:a16="http://schemas.microsoft.com/office/drawing/2014/main" id="{E122432E-7D54-4662-B22B-1140330BD967}"/>
            </a:ext>
          </a:extLst>
        </xdr:cNvPr>
        <xdr:cNvGrpSpPr/>
      </xdr:nvGrpSpPr>
      <xdr:grpSpPr>
        <a:xfrm>
          <a:off x="10947690057" y="1143969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754" name="Group 5753">
            <a:extLst>
              <a:ext uri="{FF2B5EF4-FFF2-40B4-BE49-F238E27FC236}">
                <a16:creationId xmlns:a16="http://schemas.microsoft.com/office/drawing/2014/main" id="{2B9E18E8-B16B-42B2-B964-7443B0B2613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756" name="Group 5755">
              <a:extLst>
                <a:ext uri="{FF2B5EF4-FFF2-40B4-BE49-F238E27FC236}">
                  <a16:creationId xmlns:a16="http://schemas.microsoft.com/office/drawing/2014/main" id="{505CEA53-08A6-40AD-934B-C0B2A083413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758" name="Group 5757">
                <a:extLst>
                  <a:ext uri="{FF2B5EF4-FFF2-40B4-BE49-F238E27FC236}">
                    <a16:creationId xmlns:a16="http://schemas.microsoft.com/office/drawing/2014/main" id="{6DDF06D5-5D89-42C8-BFC3-F74141B62AC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762" name="Group 5761">
                  <a:extLst>
                    <a:ext uri="{FF2B5EF4-FFF2-40B4-BE49-F238E27FC236}">
                      <a16:creationId xmlns:a16="http://schemas.microsoft.com/office/drawing/2014/main" id="{CFA6A57A-6C6D-4B89-AE92-44EEF2AB080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764" name="Rectangle: Rounded Corners 5763">
                    <a:extLst>
                      <a:ext uri="{FF2B5EF4-FFF2-40B4-BE49-F238E27FC236}">
                        <a16:creationId xmlns:a16="http://schemas.microsoft.com/office/drawing/2014/main" id="{94B31B87-3486-4621-8249-D99D28AA32C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765" name="Group 5764">
                    <a:extLst>
                      <a:ext uri="{FF2B5EF4-FFF2-40B4-BE49-F238E27FC236}">
                        <a16:creationId xmlns:a16="http://schemas.microsoft.com/office/drawing/2014/main" id="{D870FFD8-CB26-4C22-A5B1-F7AE9AEB78CD}"/>
                      </a:ext>
                    </a:extLst>
                  </xdr:cNvPr>
                  <xdr:cNvGrpSpPr/>
                </xdr:nvGrpSpPr>
                <xdr:grpSpPr>
                  <a:xfrm>
                    <a:off x="11022758048" y="809933"/>
                    <a:ext cx="1739664" cy="352109"/>
                    <a:chOff x="11022758048" y="787708"/>
                    <a:chExt cx="1739664" cy="352109"/>
                  </a:xfrm>
                </xdr:grpSpPr>
                <xdr:sp macro="" textlink="Data!F198">
                  <xdr:nvSpPr>
                    <xdr:cNvPr id="5775" name="Rectangle: Rounded Corners 5774">
                      <a:extLst>
                        <a:ext uri="{FF2B5EF4-FFF2-40B4-BE49-F238E27FC236}">
                          <a16:creationId xmlns:a16="http://schemas.microsoft.com/office/drawing/2014/main" id="{5C0B0590-9C07-4A3C-8745-4115560B8B34}"/>
                        </a:ext>
                      </a:extLst>
                    </xdr:cNvPr>
                    <xdr:cNvSpPr/>
                  </xdr:nvSpPr>
                  <xdr:spPr>
                    <a:xfrm>
                      <a:off x="11022758048" y="873117"/>
                      <a:ext cx="97807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EF7E2B9-13D8-464D-B2CA-B597E682A216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76" name="Rectangle: Rounded Corners 5775">
                      <a:extLst>
                        <a:ext uri="{FF2B5EF4-FFF2-40B4-BE49-F238E27FC236}">
                          <a16:creationId xmlns:a16="http://schemas.microsoft.com/office/drawing/2014/main" id="{2A9A9CC5-9961-4BC4-8F7E-B956BF7F321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8">
                  <xdr:nvSpPr>
                    <xdr:cNvPr id="5777" name="Rectangle: Rounded Corners 5776">
                      <a:extLst>
                        <a:ext uri="{FF2B5EF4-FFF2-40B4-BE49-F238E27FC236}">
                          <a16:creationId xmlns:a16="http://schemas.microsoft.com/office/drawing/2014/main" id="{56AFCA5E-8AD5-49B9-9224-7C6BCB1ADE5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619A227-574D-48D3-BAE9-F3C6A92C7B2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78" name="Rectangle: Rounded Corners 5777">
                      <a:extLst>
                        <a:ext uri="{FF2B5EF4-FFF2-40B4-BE49-F238E27FC236}">
                          <a16:creationId xmlns:a16="http://schemas.microsoft.com/office/drawing/2014/main" id="{7C47933E-C9BE-4B49-AAED-86A406AD6C2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8">
                <xdr:nvSpPr>
                  <xdr:cNvPr id="5766" name="Rectangle: Rounded Corners 5765">
                    <a:extLst>
                      <a:ext uri="{FF2B5EF4-FFF2-40B4-BE49-F238E27FC236}">
                        <a16:creationId xmlns:a16="http://schemas.microsoft.com/office/drawing/2014/main" id="{1A503285-85B8-4361-AC98-D08DF2E31B9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1415C04-8622-4EB0-9B9C-5866D7FF791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فیلر 0/05-1 میلیمتر 30 سانت 20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767" name="Group 5766">
                    <a:extLst>
                      <a:ext uri="{FF2B5EF4-FFF2-40B4-BE49-F238E27FC236}">
                        <a16:creationId xmlns:a16="http://schemas.microsoft.com/office/drawing/2014/main" id="{A4016D30-77E0-4FB7-A378-28AF8C9565D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1889" cy="341949"/>
                    <a:chOff x="11023087448" y="797868"/>
                    <a:chExt cx="1711889" cy="341949"/>
                  </a:xfrm>
                </xdr:grpSpPr>
                <xdr:sp macro="" textlink="Data!J198">
                  <xdr:nvSpPr>
                    <xdr:cNvPr id="5772" name="Rectangle: Rounded Corners 5771">
                      <a:extLst>
                        <a:ext uri="{FF2B5EF4-FFF2-40B4-BE49-F238E27FC236}">
                          <a16:creationId xmlns:a16="http://schemas.microsoft.com/office/drawing/2014/main" id="{51B3E408-72A6-47DC-A7A9-97EB072AD76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E1B5180-3513-46B2-A1DE-599924D276D4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1,280,000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8">
                  <xdr:nvSpPr>
                    <xdr:cNvPr id="5773" name="Rectangle: Rounded Corners 5772">
                      <a:extLst>
                        <a:ext uri="{FF2B5EF4-FFF2-40B4-BE49-F238E27FC236}">
                          <a16:creationId xmlns:a16="http://schemas.microsoft.com/office/drawing/2014/main" id="{9219F96F-BF5F-458F-8D33-2F1784E2FE36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2657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C7A2A66-953B-412D-93DD-63F4FBDEF29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4605-202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74" name="Rectangle: Rounded Corners 5773">
                      <a:extLst>
                        <a:ext uri="{FF2B5EF4-FFF2-40B4-BE49-F238E27FC236}">
                          <a16:creationId xmlns:a16="http://schemas.microsoft.com/office/drawing/2014/main" id="{876641BD-2D19-4850-8C2A-864A5557F56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768" name="Group 5767">
                    <a:extLst>
                      <a:ext uri="{FF2B5EF4-FFF2-40B4-BE49-F238E27FC236}">
                        <a16:creationId xmlns:a16="http://schemas.microsoft.com/office/drawing/2014/main" id="{9030D381-85D3-4BBD-8A2D-C82A412A3FE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8">
                  <xdr:nvSpPr>
                    <xdr:cNvPr id="5769" name="Rectangle: Rounded Corners 5768">
                      <a:extLst>
                        <a:ext uri="{FF2B5EF4-FFF2-40B4-BE49-F238E27FC236}">
                          <a16:creationId xmlns:a16="http://schemas.microsoft.com/office/drawing/2014/main" id="{A019B43F-AAA9-4163-9E78-E1C0358C79A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564A792-9414-4D57-A321-14FE8A35EA1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8">
                  <xdr:nvSpPr>
                    <xdr:cNvPr id="5770" name="Rectangle: Rounded Corners 5769">
                      <a:extLst>
                        <a:ext uri="{FF2B5EF4-FFF2-40B4-BE49-F238E27FC236}">
                          <a16:creationId xmlns:a16="http://schemas.microsoft.com/office/drawing/2014/main" id="{FFF84BB3-C915-42F3-AE2E-98C62AEF506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BF3D9A8-0BD2-4A28-987C-24D3BA359AB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71" name="Rectangle: Rounded Corners 5770">
                      <a:extLst>
                        <a:ext uri="{FF2B5EF4-FFF2-40B4-BE49-F238E27FC236}">
                          <a16:creationId xmlns:a16="http://schemas.microsoft.com/office/drawing/2014/main" id="{B13FFD8C-3DDA-4034-85DE-34E69671456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763" name="Rectangle: Rounded Corners 5762">
                  <a:extLst>
                    <a:ext uri="{FF2B5EF4-FFF2-40B4-BE49-F238E27FC236}">
                      <a16:creationId xmlns:a16="http://schemas.microsoft.com/office/drawing/2014/main" id="{0A236D3C-5F9A-4A81-813A-2440829D3C8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759" name="Straight Connector 5758">
                <a:extLst>
                  <a:ext uri="{FF2B5EF4-FFF2-40B4-BE49-F238E27FC236}">
                    <a16:creationId xmlns:a16="http://schemas.microsoft.com/office/drawing/2014/main" id="{8BE6FCA1-D578-4369-BE47-52FEDA63D6F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60" name="Straight Connector 5759">
                <a:extLst>
                  <a:ext uri="{FF2B5EF4-FFF2-40B4-BE49-F238E27FC236}">
                    <a16:creationId xmlns:a16="http://schemas.microsoft.com/office/drawing/2014/main" id="{3C7D64B5-4076-498A-A18C-4CABED78E93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61" name="Straight Connector 5760">
                <a:extLst>
                  <a:ext uri="{FF2B5EF4-FFF2-40B4-BE49-F238E27FC236}">
                    <a16:creationId xmlns:a16="http://schemas.microsoft.com/office/drawing/2014/main" id="{EFDFA8F8-BBE4-45A2-9CE9-908D576ABED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757" name="Rectangle: Rounded Corners 5756">
              <a:extLst>
                <a:ext uri="{FF2B5EF4-FFF2-40B4-BE49-F238E27FC236}">
                  <a16:creationId xmlns:a16="http://schemas.microsoft.com/office/drawing/2014/main" id="{70089B0C-CCF6-4F47-902B-A6722782670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755" name="Rectangle: Rounded Corners 5754">
            <a:extLst>
              <a:ext uri="{FF2B5EF4-FFF2-40B4-BE49-F238E27FC236}">
                <a16:creationId xmlns:a16="http://schemas.microsoft.com/office/drawing/2014/main" id="{9550E91B-924B-4745-BEFF-3937590FA96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214</xdr:row>
      <xdr:rowOff>79367</xdr:rowOff>
    </xdr:from>
    <xdr:to>
      <xdr:col>0</xdr:col>
      <xdr:colOff>8041143</xdr:colOff>
      <xdr:row>214</xdr:row>
      <xdr:rowOff>527410</xdr:rowOff>
    </xdr:to>
    <xdr:grpSp>
      <xdr:nvGrpSpPr>
        <xdr:cNvPr id="5779" name="Group 5778">
          <a:extLst>
            <a:ext uri="{FF2B5EF4-FFF2-40B4-BE49-F238E27FC236}">
              <a16:creationId xmlns:a16="http://schemas.microsoft.com/office/drawing/2014/main" id="{3D3F9951-37DE-4374-B8AE-DD988BCD3627}"/>
            </a:ext>
          </a:extLst>
        </xdr:cNvPr>
        <xdr:cNvGrpSpPr/>
      </xdr:nvGrpSpPr>
      <xdr:grpSpPr>
        <a:xfrm>
          <a:off x="10947690057" y="1149362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780" name="Group 5779">
            <a:extLst>
              <a:ext uri="{FF2B5EF4-FFF2-40B4-BE49-F238E27FC236}">
                <a16:creationId xmlns:a16="http://schemas.microsoft.com/office/drawing/2014/main" id="{C0E6F341-319B-4572-8235-68169FC789D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782" name="Group 5781">
              <a:extLst>
                <a:ext uri="{FF2B5EF4-FFF2-40B4-BE49-F238E27FC236}">
                  <a16:creationId xmlns:a16="http://schemas.microsoft.com/office/drawing/2014/main" id="{8588E7E2-A4B4-40A3-94A0-382C0EF1361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784" name="Group 5783">
                <a:extLst>
                  <a:ext uri="{FF2B5EF4-FFF2-40B4-BE49-F238E27FC236}">
                    <a16:creationId xmlns:a16="http://schemas.microsoft.com/office/drawing/2014/main" id="{10ABDBFE-6DD7-4E67-9A06-36E1D6FB2C9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788" name="Group 5787">
                  <a:extLst>
                    <a:ext uri="{FF2B5EF4-FFF2-40B4-BE49-F238E27FC236}">
                      <a16:creationId xmlns:a16="http://schemas.microsoft.com/office/drawing/2014/main" id="{7CE329D0-8586-4755-9117-0A8D1F3E844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790" name="Rectangle: Rounded Corners 5789">
                    <a:extLst>
                      <a:ext uri="{FF2B5EF4-FFF2-40B4-BE49-F238E27FC236}">
                        <a16:creationId xmlns:a16="http://schemas.microsoft.com/office/drawing/2014/main" id="{97B0517B-6B57-4311-B44D-30F7FEA996E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791" name="Group 5790">
                    <a:extLst>
                      <a:ext uri="{FF2B5EF4-FFF2-40B4-BE49-F238E27FC236}">
                        <a16:creationId xmlns:a16="http://schemas.microsoft.com/office/drawing/2014/main" id="{B48B2669-A992-441D-B9CE-D456387A10EB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199">
                  <xdr:nvSpPr>
                    <xdr:cNvPr id="5801" name="Rectangle: Rounded Corners 5800">
                      <a:extLst>
                        <a:ext uri="{FF2B5EF4-FFF2-40B4-BE49-F238E27FC236}">
                          <a16:creationId xmlns:a16="http://schemas.microsoft.com/office/drawing/2014/main" id="{A3043390-F25A-4678-9AB0-E522FCEE87D6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9943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AFF1FA-D754-463C-B57C-A94B19041D19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3,380,000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02" name="Rectangle: Rounded Corners 5801">
                      <a:extLst>
                        <a:ext uri="{FF2B5EF4-FFF2-40B4-BE49-F238E27FC236}">
                          <a16:creationId xmlns:a16="http://schemas.microsoft.com/office/drawing/2014/main" id="{7E64B3F4-5381-47C1-9FD0-CCC3506812B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199">
                  <xdr:nvSpPr>
                    <xdr:cNvPr id="5803" name="Rectangle: Rounded Corners 5802">
                      <a:extLst>
                        <a:ext uri="{FF2B5EF4-FFF2-40B4-BE49-F238E27FC236}">
                          <a16:creationId xmlns:a16="http://schemas.microsoft.com/office/drawing/2014/main" id="{2A7D71C1-AD75-4F96-92E2-AE83149D5B9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2F01CA9-8078-424F-B09C-C068441C2F9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186-105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04" name="Rectangle: Rounded Corners 5803">
                      <a:extLst>
                        <a:ext uri="{FF2B5EF4-FFF2-40B4-BE49-F238E27FC236}">
                          <a16:creationId xmlns:a16="http://schemas.microsoft.com/office/drawing/2014/main" id="{4ECF8435-E283-4344-B4A1-08FAA5A1C31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199">
                <xdr:nvSpPr>
                  <xdr:cNvPr id="5792" name="Rectangle: Rounded Corners 5791">
                    <a:extLst>
                      <a:ext uri="{FF2B5EF4-FFF2-40B4-BE49-F238E27FC236}">
                        <a16:creationId xmlns:a16="http://schemas.microsoft.com/office/drawing/2014/main" id="{A3199670-7374-470D-94D4-87316919300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6843867-4FA8-4372-9621-257FA003127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شعاع R سنج 1-7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793" name="Group 5792">
                    <a:extLst>
                      <a:ext uri="{FF2B5EF4-FFF2-40B4-BE49-F238E27FC236}">
                        <a16:creationId xmlns:a16="http://schemas.microsoft.com/office/drawing/2014/main" id="{2B1B305E-1116-49C7-9744-D40A29D7E6B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199">
                  <xdr:nvSpPr>
                    <xdr:cNvPr id="5798" name="Rectangle: Rounded Corners 5797">
                      <a:extLst>
                        <a:ext uri="{FF2B5EF4-FFF2-40B4-BE49-F238E27FC236}">
                          <a16:creationId xmlns:a16="http://schemas.microsoft.com/office/drawing/2014/main" id="{6CC7EA14-D429-4FD6-8386-7E8E67E91E8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C7FF599-6DFC-452B-A6DD-BDE18BA62B3B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800,000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199">
                  <xdr:nvSpPr>
                    <xdr:cNvPr id="5799" name="Rectangle: Rounded Corners 5798">
                      <a:extLst>
                        <a:ext uri="{FF2B5EF4-FFF2-40B4-BE49-F238E27FC236}">
                          <a16:creationId xmlns:a16="http://schemas.microsoft.com/office/drawing/2014/main" id="{B48A461A-06B9-440B-9C06-C8169C712463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12F30A-CCAA-4045-9DB6-82BF8C4CFCD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4801-17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00" name="Rectangle: Rounded Corners 5799">
                      <a:extLst>
                        <a:ext uri="{FF2B5EF4-FFF2-40B4-BE49-F238E27FC236}">
                          <a16:creationId xmlns:a16="http://schemas.microsoft.com/office/drawing/2014/main" id="{7E08866F-2FD2-4BE1-9C8C-E45EE09E792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794" name="Group 5793">
                    <a:extLst>
                      <a:ext uri="{FF2B5EF4-FFF2-40B4-BE49-F238E27FC236}">
                        <a16:creationId xmlns:a16="http://schemas.microsoft.com/office/drawing/2014/main" id="{937C7754-0C52-4C9C-B6D4-00BBEEA5C99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199">
                  <xdr:nvSpPr>
                    <xdr:cNvPr id="5795" name="Rectangle: Rounded Corners 5794">
                      <a:extLst>
                        <a:ext uri="{FF2B5EF4-FFF2-40B4-BE49-F238E27FC236}">
                          <a16:creationId xmlns:a16="http://schemas.microsoft.com/office/drawing/2014/main" id="{4282F2BB-95BE-40FE-8083-182B4778929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B8743D-E791-48F1-B1F0-B9B6D26678F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199">
                  <xdr:nvSpPr>
                    <xdr:cNvPr id="5796" name="Rectangle: Rounded Corners 5795">
                      <a:extLst>
                        <a:ext uri="{FF2B5EF4-FFF2-40B4-BE49-F238E27FC236}">
                          <a16:creationId xmlns:a16="http://schemas.microsoft.com/office/drawing/2014/main" id="{328681C5-D355-4780-A3C0-379737BABE2C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7A10EC5-7F04-40A4-8CE9-D524EDC5993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797" name="Rectangle: Rounded Corners 5796">
                      <a:extLst>
                        <a:ext uri="{FF2B5EF4-FFF2-40B4-BE49-F238E27FC236}">
                          <a16:creationId xmlns:a16="http://schemas.microsoft.com/office/drawing/2014/main" id="{7588B0A4-69AA-40CC-B0B2-57E424F05CC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789" name="Rectangle: Rounded Corners 5788">
                  <a:extLst>
                    <a:ext uri="{FF2B5EF4-FFF2-40B4-BE49-F238E27FC236}">
                      <a16:creationId xmlns:a16="http://schemas.microsoft.com/office/drawing/2014/main" id="{28CA1043-4945-4D28-A753-0418244C99E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785" name="Straight Connector 5784">
                <a:extLst>
                  <a:ext uri="{FF2B5EF4-FFF2-40B4-BE49-F238E27FC236}">
                    <a16:creationId xmlns:a16="http://schemas.microsoft.com/office/drawing/2014/main" id="{402304DC-FFFC-4229-85CB-D9A7672ADF2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86" name="Straight Connector 5785">
                <a:extLst>
                  <a:ext uri="{FF2B5EF4-FFF2-40B4-BE49-F238E27FC236}">
                    <a16:creationId xmlns:a16="http://schemas.microsoft.com/office/drawing/2014/main" id="{8A9E1460-DE23-41DF-B8C9-E1095CD485D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87" name="Straight Connector 5786">
                <a:extLst>
                  <a:ext uri="{FF2B5EF4-FFF2-40B4-BE49-F238E27FC236}">
                    <a16:creationId xmlns:a16="http://schemas.microsoft.com/office/drawing/2014/main" id="{C1251047-15C3-4335-9596-5E7DCE762A0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783" name="Rectangle: Rounded Corners 5782">
              <a:extLst>
                <a:ext uri="{FF2B5EF4-FFF2-40B4-BE49-F238E27FC236}">
                  <a16:creationId xmlns:a16="http://schemas.microsoft.com/office/drawing/2014/main" id="{AD39DAE5-B484-4199-94B7-9EB86437C21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781" name="Rectangle: Rounded Corners 5780">
            <a:extLst>
              <a:ext uri="{FF2B5EF4-FFF2-40B4-BE49-F238E27FC236}">
                <a16:creationId xmlns:a16="http://schemas.microsoft.com/office/drawing/2014/main" id="{E4BC47C8-C175-4349-8ACB-D5E27DAAD35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215</xdr:row>
      <xdr:rowOff>79367</xdr:rowOff>
    </xdr:from>
    <xdr:to>
      <xdr:col>0</xdr:col>
      <xdr:colOff>8041143</xdr:colOff>
      <xdr:row>215</xdr:row>
      <xdr:rowOff>527410</xdr:rowOff>
    </xdr:to>
    <xdr:grpSp>
      <xdr:nvGrpSpPr>
        <xdr:cNvPr id="5805" name="Group 5804">
          <a:extLst>
            <a:ext uri="{FF2B5EF4-FFF2-40B4-BE49-F238E27FC236}">
              <a16:creationId xmlns:a16="http://schemas.microsoft.com/office/drawing/2014/main" id="{2AAD2533-E026-4CC8-A912-AFB26B1EC12C}"/>
            </a:ext>
          </a:extLst>
        </xdr:cNvPr>
        <xdr:cNvGrpSpPr/>
      </xdr:nvGrpSpPr>
      <xdr:grpSpPr>
        <a:xfrm>
          <a:off x="10947690057" y="1154754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806" name="Group 5805">
            <a:extLst>
              <a:ext uri="{FF2B5EF4-FFF2-40B4-BE49-F238E27FC236}">
                <a16:creationId xmlns:a16="http://schemas.microsoft.com/office/drawing/2014/main" id="{8C80DF4B-C7A7-4E3F-8F4C-2BB3B73EE70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808" name="Group 5807">
              <a:extLst>
                <a:ext uri="{FF2B5EF4-FFF2-40B4-BE49-F238E27FC236}">
                  <a16:creationId xmlns:a16="http://schemas.microsoft.com/office/drawing/2014/main" id="{6B9BE38E-71EE-458B-8FF8-144C8B3CC1F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810" name="Group 5809">
                <a:extLst>
                  <a:ext uri="{FF2B5EF4-FFF2-40B4-BE49-F238E27FC236}">
                    <a16:creationId xmlns:a16="http://schemas.microsoft.com/office/drawing/2014/main" id="{6A255456-3CBB-48E6-9F8F-3D276B6B338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814" name="Group 5813">
                  <a:extLst>
                    <a:ext uri="{FF2B5EF4-FFF2-40B4-BE49-F238E27FC236}">
                      <a16:creationId xmlns:a16="http://schemas.microsoft.com/office/drawing/2014/main" id="{FD0E1C61-58FF-4AF8-8122-34562317F8A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816" name="Rectangle: Rounded Corners 5815">
                    <a:extLst>
                      <a:ext uri="{FF2B5EF4-FFF2-40B4-BE49-F238E27FC236}">
                        <a16:creationId xmlns:a16="http://schemas.microsoft.com/office/drawing/2014/main" id="{D9C2341D-CEF7-4F4F-A2A4-B12954DA60A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817" name="Group 5816">
                    <a:extLst>
                      <a:ext uri="{FF2B5EF4-FFF2-40B4-BE49-F238E27FC236}">
                        <a16:creationId xmlns:a16="http://schemas.microsoft.com/office/drawing/2014/main" id="{C3743CA9-F3FD-4360-A117-9184BA0FE0E3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200">
                  <xdr:nvSpPr>
                    <xdr:cNvPr id="5827" name="Rectangle: Rounded Corners 5826">
                      <a:extLst>
                        <a:ext uri="{FF2B5EF4-FFF2-40B4-BE49-F238E27FC236}">
                          <a16:creationId xmlns:a16="http://schemas.microsoft.com/office/drawing/2014/main" id="{E4E85561-24F4-4D94-A781-89C904AD26E0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96180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76CB938-73EC-4CD8-87D7-54CB2838F50A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4,290,000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28" name="Rectangle: Rounded Corners 5827">
                      <a:extLst>
                        <a:ext uri="{FF2B5EF4-FFF2-40B4-BE49-F238E27FC236}">
                          <a16:creationId xmlns:a16="http://schemas.microsoft.com/office/drawing/2014/main" id="{8BE106B8-5B90-4867-A102-215FE015C1B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0">
                  <xdr:nvSpPr>
                    <xdr:cNvPr id="5829" name="Rectangle: Rounded Corners 5828">
                      <a:extLst>
                        <a:ext uri="{FF2B5EF4-FFF2-40B4-BE49-F238E27FC236}">
                          <a16:creationId xmlns:a16="http://schemas.microsoft.com/office/drawing/2014/main" id="{31BB82E2-6FEA-4CA6-A90B-75CECDA51A3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E644E6-B446-4700-AA2C-2386E4EEA91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186-106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30" name="Rectangle: Rounded Corners 5829">
                      <a:extLst>
                        <a:ext uri="{FF2B5EF4-FFF2-40B4-BE49-F238E27FC236}">
                          <a16:creationId xmlns:a16="http://schemas.microsoft.com/office/drawing/2014/main" id="{25A30AD0-BB4F-4CCB-8A3F-1685CEC6573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0">
                <xdr:nvSpPr>
                  <xdr:cNvPr id="5818" name="Rectangle: Rounded Corners 5817">
                    <a:extLst>
                      <a:ext uri="{FF2B5EF4-FFF2-40B4-BE49-F238E27FC236}">
                        <a16:creationId xmlns:a16="http://schemas.microsoft.com/office/drawing/2014/main" id="{63527732-3E1F-4BAF-B7C9-8FABB391AB2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D182AB4-50F6-4941-817B-BEFA4D5C75C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شعاع R سنج 7/5-15/5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819" name="Group 5818">
                    <a:extLst>
                      <a:ext uri="{FF2B5EF4-FFF2-40B4-BE49-F238E27FC236}">
                        <a16:creationId xmlns:a16="http://schemas.microsoft.com/office/drawing/2014/main" id="{7F637193-073D-4CE9-8F97-87F2D33DD85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00">
                  <xdr:nvSpPr>
                    <xdr:cNvPr id="5824" name="Rectangle: Rounded Corners 5823">
                      <a:extLst>
                        <a:ext uri="{FF2B5EF4-FFF2-40B4-BE49-F238E27FC236}">
                          <a16:creationId xmlns:a16="http://schemas.microsoft.com/office/drawing/2014/main" id="{1EC481B7-8085-4175-9B1F-811489233D8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7F94C8-4C67-4D3F-893E-1C0175252EA8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800,000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0">
                  <xdr:nvSpPr>
                    <xdr:cNvPr id="5825" name="Rectangle: Rounded Corners 5824">
                      <a:extLst>
                        <a:ext uri="{FF2B5EF4-FFF2-40B4-BE49-F238E27FC236}">
                          <a16:creationId xmlns:a16="http://schemas.microsoft.com/office/drawing/2014/main" id="{1212E4D1-4662-475B-9FA8-F8267D24020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4EE903C-5846-4982-A915-EB8FF9D06A3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4801-16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26" name="Rectangle: Rounded Corners 5825">
                      <a:extLst>
                        <a:ext uri="{FF2B5EF4-FFF2-40B4-BE49-F238E27FC236}">
                          <a16:creationId xmlns:a16="http://schemas.microsoft.com/office/drawing/2014/main" id="{EF50B198-D8CA-4508-8913-048C0C10AF8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820" name="Group 5819">
                    <a:extLst>
                      <a:ext uri="{FF2B5EF4-FFF2-40B4-BE49-F238E27FC236}">
                        <a16:creationId xmlns:a16="http://schemas.microsoft.com/office/drawing/2014/main" id="{F4663A7C-76E7-43A7-9F39-325AA1DCE33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0">
                  <xdr:nvSpPr>
                    <xdr:cNvPr id="5821" name="Rectangle: Rounded Corners 5820">
                      <a:extLst>
                        <a:ext uri="{FF2B5EF4-FFF2-40B4-BE49-F238E27FC236}">
                          <a16:creationId xmlns:a16="http://schemas.microsoft.com/office/drawing/2014/main" id="{0506FDA7-D452-4755-8C14-CDA200B840A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0829AF5-1CAA-4C2B-B8B4-36D221AA7D3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740,000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0">
                  <xdr:nvSpPr>
                    <xdr:cNvPr id="5822" name="Rectangle: Rounded Corners 5821">
                      <a:extLst>
                        <a:ext uri="{FF2B5EF4-FFF2-40B4-BE49-F238E27FC236}">
                          <a16:creationId xmlns:a16="http://schemas.microsoft.com/office/drawing/2014/main" id="{F376B92F-B61C-4AC3-8039-2BD912706DD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4825208-A934-4A26-9D8D-CF27261DD9F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1512B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23" name="Rectangle: Rounded Corners 5822">
                      <a:extLst>
                        <a:ext uri="{FF2B5EF4-FFF2-40B4-BE49-F238E27FC236}">
                          <a16:creationId xmlns:a16="http://schemas.microsoft.com/office/drawing/2014/main" id="{8896D35A-424B-4980-A092-8E869FAF216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815" name="Rectangle: Rounded Corners 5814">
                  <a:extLst>
                    <a:ext uri="{FF2B5EF4-FFF2-40B4-BE49-F238E27FC236}">
                      <a16:creationId xmlns:a16="http://schemas.microsoft.com/office/drawing/2014/main" id="{43ED0870-A67F-4B02-8A75-0E21C0495DD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811" name="Straight Connector 5810">
                <a:extLst>
                  <a:ext uri="{FF2B5EF4-FFF2-40B4-BE49-F238E27FC236}">
                    <a16:creationId xmlns:a16="http://schemas.microsoft.com/office/drawing/2014/main" id="{8DDAEBC3-85FA-4BA9-A1A3-42256D278FE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12" name="Straight Connector 5811">
                <a:extLst>
                  <a:ext uri="{FF2B5EF4-FFF2-40B4-BE49-F238E27FC236}">
                    <a16:creationId xmlns:a16="http://schemas.microsoft.com/office/drawing/2014/main" id="{2DDDE209-1948-4B7D-9F29-85BED959515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13" name="Straight Connector 5812">
                <a:extLst>
                  <a:ext uri="{FF2B5EF4-FFF2-40B4-BE49-F238E27FC236}">
                    <a16:creationId xmlns:a16="http://schemas.microsoft.com/office/drawing/2014/main" id="{2FFC060F-B9E6-4A04-AACA-216F2F23F17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809" name="Rectangle: Rounded Corners 5808">
              <a:extLst>
                <a:ext uri="{FF2B5EF4-FFF2-40B4-BE49-F238E27FC236}">
                  <a16:creationId xmlns:a16="http://schemas.microsoft.com/office/drawing/2014/main" id="{40661D33-A6B7-4A4E-8135-0EBFF2134C6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807" name="Rectangle: Rounded Corners 5806">
            <a:extLst>
              <a:ext uri="{FF2B5EF4-FFF2-40B4-BE49-F238E27FC236}">
                <a16:creationId xmlns:a16="http://schemas.microsoft.com/office/drawing/2014/main" id="{540A6035-F206-4D4F-9489-05A99ADE499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 editAs="oneCell">
    <xdr:from>
      <xdr:col>0</xdr:col>
      <xdr:colOff>124884</xdr:colOff>
      <xdr:row>0</xdr:row>
      <xdr:rowOff>117661</xdr:rowOff>
    </xdr:from>
    <xdr:to>
      <xdr:col>0</xdr:col>
      <xdr:colOff>1647265</xdr:colOff>
      <xdr:row>1</xdr:row>
      <xdr:rowOff>248770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839A261-97EC-4727-AA63-C4B9153920E6}"/>
            </a:ext>
          </a:extLst>
        </xdr:cNvPr>
        <xdr:cNvGrpSpPr/>
      </xdr:nvGrpSpPr>
      <xdr:grpSpPr>
        <a:xfrm>
          <a:off x="10954083935" y="117661"/>
          <a:ext cx="1522381" cy="277647"/>
          <a:chOff x="11022862279" y="173691"/>
          <a:chExt cx="1522381" cy="276785"/>
        </a:xfrm>
      </xdr:grpSpPr>
      <xdr:sp macro="" textlink="Data!O1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E12AE07A-53FE-4FB1-B4CC-1BB51A363B8B}"/>
              </a:ext>
            </a:extLst>
          </xdr:cNvPr>
          <xdr:cNvSpPr/>
        </xdr:nvSpPr>
        <xdr:spPr>
          <a:xfrm>
            <a:off x="11022862279" y="173691"/>
            <a:ext cx="1522381" cy="276785"/>
          </a:xfrm>
          <a:prstGeom prst="roundRect">
            <a:avLst>
              <a:gd name="adj" fmla="val 50000"/>
            </a:avLst>
          </a:prstGeom>
          <a:solidFill>
            <a:srgbClr val="F2FBDD"/>
          </a:solidFill>
          <a:ln>
            <a:noFill/>
          </a:ln>
          <a:effectLst>
            <a:outerShdw blurRad="63500" sx="92000" sy="92000" algn="ctr" rotWithShape="0">
              <a:prstClr val="black">
                <a:alpha val="29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 rtl="1"/>
            <a:fld id="{DC45A1EE-30FE-4AB2-AC02-E891422D2A62}" type="TxLink">
              <a:rPr lang="fa-IR" sz="900" b="0" i="0" u="none" strike="noStrike">
                <a:solidFill>
                  <a:srgbClr val="000000"/>
                </a:solidFill>
                <a:effectLst/>
                <a:latin typeface="Shabnam Light FD"/>
                <a:cs typeface="Shabnam Light FD"/>
              </a:rPr>
              <a:pPr algn="l" rtl="1"/>
              <a:t>بروزرسانی: 1404/04/16</a:t>
            </a:fld>
            <a:endParaRPr lang="en-US" sz="1100">
              <a:effectLst/>
            </a:endParaRPr>
          </a:p>
        </xdr:txBody>
      </xdr:sp>
      <xdr:pic>
        <xdr:nvPicPr>
          <xdr:cNvPr id="6" name="Graphic 5" descr="Daily calendar with solid fill">
            <a:extLst>
              <a:ext uri="{FF2B5EF4-FFF2-40B4-BE49-F238E27FC236}">
                <a16:creationId xmlns:a16="http://schemas.microsoft.com/office/drawing/2014/main" id="{901DB9E9-7F6F-400A-B22A-88C85B992F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1024063300" y="173691"/>
            <a:ext cx="266077" cy="26607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68308</xdr:colOff>
      <xdr:row>216</xdr:row>
      <xdr:rowOff>79367</xdr:rowOff>
    </xdr:from>
    <xdr:to>
      <xdr:col>0</xdr:col>
      <xdr:colOff>8041143</xdr:colOff>
      <xdr:row>216</xdr:row>
      <xdr:rowOff>527410</xdr:rowOff>
    </xdr:to>
    <xdr:grpSp>
      <xdr:nvGrpSpPr>
        <xdr:cNvPr id="6013" name="Group 6012">
          <a:extLst>
            <a:ext uri="{FF2B5EF4-FFF2-40B4-BE49-F238E27FC236}">
              <a16:creationId xmlns:a16="http://schemas.microsoft.com/office/drawing/2014/main" id="{E2AC10E0-F3FA-4BEE-95DC-10C6231CC58B}"/>
            </a:ext>
          </a:extLst>
        </xdr:cNvPr>
        <xdr:cNvGrpSpPr/>
      </xdr:nvGrpSpPr>
      <xdr:grpSpPr>
        <a:xfrm>
          <a:off x="10947690057" y="1160147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014" name="Group 6013">
            <a:extLst>
              <a:ext uri="{FF2B5EF4-FFF2-40B4-BE49-F238E27FC236}">
                <a16:creationId xmlns:a16="http://schemas.microsoft.com/office/drawing/2014/main" id="{369B0F0D-6FB8-40AC-8003-D945130AB2F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016" name="Group 6015">
              <a:extLst>
                <a:ext uri="{FF2B5EF4-FFF2-40B4-BE49-F238E27FC236}">
                  <a16:creationId xmlns:a16="http://schemas.microsoft.com/office/drawing/2014/main" id="{FE9018D7-D33D-4796-A975-5487DC336D7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018" name="Group 6017">
                <a:extLst>
                  <a:ext uri="{FF2B5EF4-FFF2-40B4-BE49-F238E27FC236}">
                    <a16:creationId xmlns:a16="http://schemas.microsoft.com/office/drawing/2014/main" id="{B81497C1-5FCC-4045-BD4D-48DEB77617E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022" name="Group 6021">
                  <a:extLst>
                    <a:ext uri="{FF2B5EF4-FFF2-40B4-BE49-F238E27FC236}">
                      <a16:creationId xmlns:a16="http://schemas.microsoft.com/office/drawing/2014/main" id="{385F92F5-06E7-4E17-9BCD-1D4078E8D98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024" name="Rectangle: Rounded Corners 6023">
                    <a:extLst>
                      <a:ext uri="{FF2B5EF4-FFF2-40B4-BE49-F238E27FC236}">
                        <a16:creationId xmlns:a16="http://schemas.microsoft.com/office/drawing/2014/main" id="{DC10B3AC-FD13-4B97-A653-F69D80779D6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025" name="Group 6024">
                    <a:extLst>
                      <a:ext uri="{FF2B5EF4-FFF2-40B4-BE49-F238E27FC236}">
                        <a16:creationId xmlns:a16="http://schemas.microsoft.com/office/drawing/2014/main" id="{275A38A7-2AAD-4D77-A913-DE0C624515E9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201">
                  <xdr:nvSpPr>
                    <xdr:cNvPr id="6035" name="Rectangle: Rounded Corners 6034">
                      <a:extLst>
                        <a:ext uri="{FF2B5EF4-FFF2-40B4-BE49-F238E27FC236}">
                          <a16:creationId xmlns:a16="http://schemas.microsoft.com/office/drawing/2014/main" id="{AAC60F74-A077-4406-B4FF-BDECFA15E559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96180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A23E47-383A-4B24-A4DF-4B0BEE6462BC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7,800,000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36" name="Rectangle: Rounded Corners 6035">
                      <a:extLst>
                        <a:ext uri="{FF2B5EF4-FFF2-40B4-BE49-F238E27FC236}">
                          <a16:creationId xmlns:a16="http://schemas.microsoft.com/office/drawing/2014/main" id="{7B6200D9-DF7D-4807-995D-F2A9333101B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1">
                  <xdr:nvSpPr>
                    <xdr:cNvPr id="6037" name="Rectangle: Rounded Corners 6036">
                      <a:extLst>
                        <a:ext uri="{FF2B5EF4-FFF2-40B4-BE49-F238E27FC236}">
                          <a16:creationId xmlns:a16="http://schemas.microsoft.com/office/drawing/2014/main" id="{1C50E2CB-8EEC-4144-A5DB-BF4F160C0DE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5A79A87-261B-4547-B227-899C0CBF1BB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186-107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38" name="Rectangle: Rounded Corners 6037">
                      <a:extLst>
                        <a:ext uri="{FF2B5EF4-FFF2-40B4-BE49-F238E27FC236}">
                          <a16:creationId xmlns:a16="http://schemas.microsoft.com/office/drawing/2014/main" id="{8E4B80C9-1D5E-4AD0-977C-C990E141882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1">
                <xdr:nvSpPr>
                  <xdr:cNvPr id="6026" name="Rectangle: Rounded Corners 6025">
                    <a:extLst>
                      <a:ext uri="{FF2B5EF4-FFF2-40B4-BE49-F238E27FC236}">
                        <a16:creationId xmlns:a16="http://schemas.microsoft.com/office/drawing/2014/main" id="{25BA9238-E50E-4591-88D6-81E05C350C9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2581C7B-9762-4692-B1B9-81C1BB2B4E93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شعاع R سنج 15/5-25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027" name="Group 6026">
                    <a:extLst>
                      <a:ext uri="{FF2B5EF4-FFF2-40B4-BE49-F238E27FC236}">
                        <a16:creationId xmlns:a16="http://schemas.microsoft.com/office/drawing/2014/main" id="{81E481EA-F9CD-482C-9068-D1133D7C7CA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201">
                  <xdr:nvSpPr>
                    <xdr:cNvPr id="6032" name="Rectangle: Rounded Corners 6031">
                      <a:extLst>
                        <a:ext uri="{FF2B5EF4-FFF2-40B4-BE49-F238E27FC236}">
                          <a16:creationId xmlns:a16="http://schemas.microsoft.com/office/drawing/2014/main" id="{D2B0B040-E648-49FD-8F5F-8A039029A9E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FAD63B-8661-406A-A517-0FAB6019CC66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800,000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1">
                  <xdr:nvSpPr>
                    <xdr:cNvPr id="6033" name="Rectangle: Rounded Corners 6032">
                      <a:extLst>
                        <a:ext uri="{FF2B5EF4-FFF2-40B4-BE49-F238E27FC236}">
                          <a16:creationId xmlns:a16="http://schemas.microsoft.com/office/drawing/2014/main" id="{728DDE57-E3C7-4684-BB41-FB656B90BDA4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8B3E96-66BD-48C3-BA89-398869F70FD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4801-15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34" name="Rectangle: Rounded Corners 6033">
                      <a:extLst>
                        <a:ext uri="{FF2B5EF4-FFF2-40B4-BE49-F238E27FC236}">
                          <a16:creationId xmlns:a16="http://schemas.microsoft.com/office/drawing/2014/main" id="{EC628F36-8801-486E-8FFC-4265F0ADDE1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028" name="Group 6027">
                    <a:extLst>
                      <a:ext uri="{FF2B5EF4-FFF2-40B4-BE49-F238E27FC236}">
                        <a16:creationId xmlns:a16="http://schemas.microsoft.com/office/drawing/2014/main" id="{64C35E96-2AC0-49B0-BB90-12A3659EB9D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1">
                  <xdr:nvSpPr>
                    <xdr:cNvPr id="6029" name="Rectangle: Rounded Corners 6028">
                      <a:extLst>
                        <a:ext uri="{FF2B5EF4-FFF2-40B4-BE49-F238E27FC236}">
                          <a16:creationId xmlns:a16="http://schemas.microsoft.com/office/drawing/2014/main" id="{0666047F-713A-420C-9A4D-9AA10C94E86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2CE8D40-D316-483D-A83D-CC3AA232E66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790,000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1">
                  <xdr:nvSpPr>
                    <xdr:cNvPr id="6030" name="Rectangle: Rounded Corners 6029">
                      <a:extLst>
                        <a:ext uri="{FF2B5EF4-FFF2-40B4-BE49-F238E27FC236}">
                          <a16:creationId xmlns:a16="http://schemas.microsoft.com/office/drawing/2014/main" id="{9CA718A6-AF09-4CE5-836E-B3BF782DEDA9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5A088F2-7273-4B3E-841E-FD6DA6027CF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1512C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31" name="Rectangle: Rounded Corners 6030">
                      <a:extLst>
                        <a:ext uri="{FF2B5EF4-FFF2-40B4-BE49-F238E27FC236}">
                          <a16:creationId xmlns:a16="http://schemas.microsoft.com/office/drawing/2014/main" id="{9AEE1B06-5A36-4EED-9938-3948BC0E833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023" name="Rectangle: Rounded Corners 6022">
                  <a:extLst>
                    <a:ext uri="{FF2B5EF4-FFF2-40B4-BE49-F238E27FC236}">
                      <a16:creationId xmlns:a16="http://schemas.microsoft.com/office/drawing/2014/main" id="{6BFECB34-A80D-45FD-89E5-AD5D20F5D9C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019" name="Straight Connector 6018">
                <a:extLst>
                  <a:ext uri="{FF2B5EF4-FFF2-40B4-BE49-F238E27FC236}">
                    <a16:creationId xmlns:a16="http://schemas.microsoft.com/office/drawing/2014/main" id="{4EC8D93E-2ADB-4E58-AEC6-6CCB35FC877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20" name="Straight Connector 6019">
                <a:extLst>
                  <a:ext uri="{FF2B5EF4-FFF2-40B4-BE49-F238E27FC236}">
                    <a16:creationId xmlns:a16="http://schemas.microsoft.com/office/drawing/2014/main" id="{B81FA184-7EAD-4078-8246-1B7B0118C0E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21" name="Straight Connector 6020">
                <a:extLst>
                  <a:ext uri="{FF2B5EF4-FFF2-40B4-BE49-F238E27FC236}">
                    <a16:creationId xmlns:a16="http://schemas.microsoft.com/office/drawing/2014/main" id="{B24E0FFD-5EE8-40BB-954F-8E5A8A9ABBC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017" name="Rectangle: Rounded Corners 6016">
              <a:extLst>
                <a:ext uri="{FF2B5EF4-FFF2-40B4-BE49-F238E27FC236}">
                  <a16:creationId xmlns:a16="http://schemas.microsoft.com/office/drawing/2014/main" id="{9F1D873A-2263-41F4-9B77-914B650500B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015" name="Rectangle: Rounded Corners 6014">
            <a:extLst>
              <a:ext uri="{FF2B5EF4-FFF2-40B4-BE49-F238E27FC236}">
                <a16:creationId xmlns:a16="http://schemas.microsoft.com/office/drawing/2014/main" id="{B31ADF21-C411-479A-A96C-C6E9708DA20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2</xdr:row>
          <xdr:rowOff>0</xdr:rowOff>
        </xdr:from>
        <xdr:to>
          <xdr:col>0</xdr:col>
          <xdr:colOff>8042414</xdr:colOff>
          <xdr:row>3</xdr:row>
          <xdr:rowOff>2460</xdr:rowOff>
        </xdr:to>
        <xdr:pic>
          <xdr:nvPicPr>
            <xdr:cNvPr id="6042" name="Picture 6041">
              <a:extLst>
                <a:ext uri="{FF2B5EF4-FFF2-40B4-BE49-F238E27FC236}">
                  <a16:creationId xmlns:a16="http://schemas.microsoft.com/office/drawing/2014/main" id="{013194AC-8983-4316-A931-E8571BDC26D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1" spid="_x0000_s4573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1262881803" y="538370"/>
              <a:ext cx="8042413" cy="590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66265</xdr:colOff>
      <xdr:row>3</xdr:row>
      <xdr:rowOff>0</xdr:rowOff>
    </xdr:from>
    <xdr:to>
      <xdr:col>0</xdr:col>
      <xdr:colOff>8039100</xdr:colOff>
      <xdr:row>3</xdr:row>
      <xdr:rowOff>448043</xdr:rowOff>
    </xdr:to>
    <xdr:grpSp>
      <xdr:nvGrpSpPr>
        <xdr:cNvPr id="6069" name="Group 6068">
          <a:extLst>
            <a:ext uri="{FF2B5EF4-FFF2-40B4-BE49-F238E27FC236}">
              <a16:creationId xmlns:a16="http://schemas.microsoft.com/office/drawing/2014/main" id="{9BCB9787-E716-4737-B68F-384C5582B519}"/>
            </a:ext>
          </a:extLst>
        </xdr:cNvPr>
        <xdr:cNvGrpSpPr/>
      </xdr:nvGrpSpPr>
      <xdr:grpSpPr>
        <a:xfrm>
          <a:off x="10947692100" y="113713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070" name="Group 6069">
            <a:extLst>
              <a:ext uri="{FF2B5EF4-FFF2-40B4-BE49-F238E27FC236}">
                <a16:creationId xmlns:a16="http://schemas.microsoft.com/office/drawing/2014/main" id="{8747B606-9CC3-4C86-ACBA-AFA2C66C813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072" name="Group 6071">
              <a:extLst>
                <a:ext uri="{FF2B5EF4-FFF2-40B4-BE49-F238E27FC236}">
                  <a16:creationId xmlns:a16="http://schemas.microsoft.com/office/drawing/2014/main" id="{143DAFA0-41FC-4E95-98EC-AF5CAF496C9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074" name="Group 6073">
                <a:extLst>
                  <a:ext uri="{FF2B5EF4-FFF2-40B4-BE49-F238E27FC236}">
                    <a16:creationId xmlns:a16="http://schemas.microsoft.com/office/drawing/2014/main" id="{2F3C8791-D808-4CBC-AC11-F412CB76E97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078" name="Group 6077">
                  <a:extLst>
                    <a:ext uri="{FF2B5EF4-FFF2-40B4-BE49-F238E27FC236}">
                      <a16:creationId xmlns:a16="http://schemas.microsoft.com/office/drawing/2014/main" id="{BCD1FDCE-534C-4D72-9C54-BAE6FA24D62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080" name="Rectangle: Rounded Corners 6079">
                    <a:extLst>
                      <a:ext uri="{FF2B5EF4-FFF2-40B4-BE49-F238E27FC236}">
                        <a16:creationId xmlns:a16="http://schemas.microsoft.com/office/drawing/2014/main" id="{B5C51FFD-79D5-42B1-991A-C5C3B70A9E4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081" name="Group 6080">
                    <a:extLst>
                      <a:ext uri="{FF2B5EF4-FFF2-40B4-BE49-F238E27FC236}">
                        <a16:creationId xmlns:a16="http://schemas.microsoft.com/office/drawing/2014/main" id="{C5BC4226-66A8-41CB-9F3E-2A5C71021543}"/>
                      </a:ext>
                    </a:extLst>
                  </xdr:cNvPr>
                  <xdr:cNvGrpSpPr/>
                </xdr:nvGrpSpPr>
                <xdr:grpSpPr>
                  <a:xfrm>
                    <a:off x="11022763286" y="809933"/>
                    <a:ext cx="1734426" cy="352109"/>
                    <a:chOff x="11022763286" y="787708"/>
                    <a:chExt cx="1734426" cy="352109"/>
                  </a:xfrm>
                </xdr:grpSpPr>
                <xdr:sp macro="" textlink="Data!F3">
                  <xdr:nvSpPr>
                    <xdr:cNvPr id="6091" name="Rectangle: Rounded Corners 6090">
                      <a:extLst>
                        <a:ext uri="{FF2B5EF4-FFF2-40B4-BE49-F238E27FC236}">
                          <a16:creationId xmlns:a16="http://schemas.microsoft.com/office/drawing/2014/main" id="{CF5CCBF8-A230-45DB-A73F-4823BDB5F2C5}"/>
                        </a:ext>
                      </a:extLst>
                    </xdr:cNvPr>
                    <xdr:cNvSpPr/>
                  </xdr:nvSpPr>
                  <xdr:spPr>
                    <a:xfrm>
                      <a:off x="11022763286" y="873117"/>
                      <a:ext cx="99502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62C537-0204-4C0C-AB70-2F018EC59584}" type="TxLink">
                        <a:rPr lang="en-US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15,420,000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92" name="Rectangle: Rounded Corners 6091">
                      <a:extLst>
                        <a:ext uri="{FF2B5EF4-FFF2-40B4-BE49-F238E27FC236}">
                          <a16:creationId xmlns:a16="http://schemas.microsoft.com/office/drawing/2014/main" id="{B7AC0848-3B00-42EB-B977-BEB12E39628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">
                  <xdr:nvSpPr>
                    <xdr:cNvPr id="6093" name="Rectangle: Rounded Corners 6092">
                      <a:extLst>
                        <a:ext uri="{FF2B5EF4-FFF2-40B4-BE49-F238E27FC236}">
                          <a16:creationId xmlns:a16="http://schemas.microsoft.com/office/drawing/2014/main" id="{0658A357-1687-40DC-8BA8-D43F9D98E89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C5576F2-AA03-4E17-B96B-65E33325897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500-196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94" name="Rectangle: Rounded Corners 6093">
                      <a:extLst>
                        <a:ext uri="{FF2B5EF4-FFF2-40B4-BE49-F238E27FC236}">
                          <a16:creationId xmlns:a16="http://schemas.microsoft.com/office/drawing/2014/main" id="{7FB82282-3535-48A7-A4A3-61FF5DFE62D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">
                <xdr:nvSpPr>
                  <xdr:cNvPr id="6082" name="Rectangle: Rounded Corners 6081">
                    <a:extLst>
                      <a:ext uri="{FF2B5EF4-FFF2-40B4-BE49-F238E27FC236}">
                        <a16:creationId xmlns:a16="http://schemas.microsoft.com/office/drawing/2014/main" id="{C632B8BE-BD6A-440E-9F7E-DDF47B56D96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44508B8-A49D-4401-8139-063EF3F8295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دیجیتال 15 سانت دقت 0.01 (اینچ و میلیمتر)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083" name="Group 6082">
                    <a:extLst>
                      <a:ext uri="{FF2B5EF4-FFF2-40B4-BE49-F238E27FC236}">
                        <a16:creationId xmlns:a16="http://schemas.microsoft.com/office/drawing/2014/main" id="{A3EBF6A5-333F-4F46-B2A2-C4819E82A0C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3">
                  <xdr:nvSpPr>
                    <xdr:cNvPr id="6088" name="Rectangle: Rounded Corners 6087">
                      <a:extLst>
                        <a:ext uri="{FF2B5EF4-FFF2-40B4-BE49-F238E27FC236}">
                          <a16:creationId xmlns:a16="http://schemas.microsoft.com/office/drawing/2014/main" id="{859DDE82-E9AB-4008-8719-DD06319FC8A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5DFBF4A-2197-4178-B1F4-6D212FBFC35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2,050,000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">
                  <xdr:nvSpPr>
                    <xdr:cNvPr id="6089" name="Rectangle: Rounded Corners 6088">
                      <a:extLst>
                        <a:ext uri="{FF2B5EF4-FFF2-40B4-BE49-F238E27FC236}">
                          <a16:creationId xmlns:a16="http://schemas.microsoft.com/office/drawing/2014/main" id="{415C0DC7-EFBE-412D-8BB6-072F7266A1F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7B36530-9865-40BD-9867-1507894EB20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1108-150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90" name="Rectangle: Rounded Corners 6089">
                      <a:extLst>
                        <a:ext uri="{FF2B5EF4-FFF2-40B4-BE49-F238E27FC236}">
                          <a16:creationId xmlns:a16="http://schemas.microsoft.com/office/drawing/2014/main" id="{728FF7BD-BB41-47AD-AE59-BA75C75980B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084" name="Group 6083">
                    <a:extLst>
                      <a:ext uri="{FF2B5EF4-FFF2-40B4-BE49-F238E27FC236}">
                        <a16:creationId xmlns:a16="http://schemas.microsoft.com/office/drawing/2014/main" id="{9248BBD8-28BF-4607-A056-714B5CB55E6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3">
                  <xdr:nvSpPr>
                    <xdr:cNvPr id="6085" name="Rectangle: Rounded Corners 6084">
                      <a:extLst>
                        <a:ext uri="{FF2B5EF4-FFF2-40B4-BE49-F238E27FC236}">
                          <a16:creationId xmlns:a16="http://schemas.microsoft.com/office/drawing/2014/main" id="{B4488749-4E58-4D93-BA76-3B3011D24E9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92BB60-707A-4DA6-A9FE-CA7F99B4AD93}" type="TxLink">
                        <a:rPr lang="en-US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">
                  <xdr:nvSpPr>
                    <xdr:cNvPr id="6086" name="Rectangle: Rounded Corners 6085">
                      <a:extLst>
                        <a:ext uri="{FF2B5EF4-FFF2-40B4-BE49-F238E27FC236}">
                          <a16:creationId xmlns:a16="http://schemas.microsoft.com/office/drawing/2014/main" id="{7887DF29-8401-4536-A54C-98A4E131C02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B062E44-890B-4C4D-9476-B795DEEDC0D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87" name="Rectangle: Rounded Corners 6086">
                      <a:extLst>
                        <a:ext uri="{FF2B5EF4-FFF2-40B4-BE49-F238E27FC236}">
                          <a16:creationId xmlns:a16="http://schemas.microsoft.com/office/drawing/2014/main" id="{15513C52-7BC9-45D7-A490-428F377918C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079" name="Rectangle: Rounded Corners 6078">
                  <a:extLst>
                    <a:ext uri="{FF2B5EF4-FFF2-40B4-BE49-F238E27FC236}">
                      <a16:creationId xmlns:a16="http://schemas.microsoft.com/office/drawing/2014/main" id="{DC41887B-4496-4B5E-AA27-6ABC4E84B8B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075" name="Straight Connector 6074">
                <a:extLst>
                  <a:ext uri="{FF2B5EF4-FFF2-40B4-BE49-F238E27FC236}">
                    <a16:creationId xmlns:a16="http://schemas.microsoft.com/office/drawing/2014/main" id="{E196ACDB-F4CB-4289-893E-B16DBF9D3FA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76" name="Straight Connector 6075">
                <a:extLst>
                  <a:ext uri="{FF2B5EF4-FFF2-40B4-BE49-F238E27FC236}">
                    <a16:creationId xmlns:a16="http://schemas.microsoft.com/office/drawing/2014/main" id="{1CDECACA-5E19-4D00-91C2-938201E4714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77" name="Straight Connector 6076">
                <a:extLst>
                  <a:ext uri="{FF2B5EF4-FFF2-40B4-BE49-F238E27FC236}">
                    <a16:creationId xmlns:a16="http://schemas.microsoft.com/office/drawing/2014/main" id="{129FFFED-5A57-495C-97DD-D6046E7E4CD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073" name="Rectangle: Rounded Corners 6072">
              <a:extLst>
                <a:ext uri="{FF2B5EF4-FFF2-40B4-BE49-F238E27FC236}">
                  <a16:creationId xmlns:a16="http://schemas.microsoft.com/office/drawing/2014/main" id="{21D0DEE1-DFE1-4B90-9464-FF739352A2C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071" name="Rectangle: Rounded Corners 6070">
            <a:extLst>
              <a:ext uri="{FF2B5EF4-FFF2-40B4-BE49-F238E27FC236}">
                <a16:creationId xmlns:a16="http://schemas.microsoft.com/office/drawing/2014/main" id="{8B75FC6A-0EAC-4F4C-B840-6713B483FB6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217</xdr:row>
      <xdr:rowOff>79367</xdr:rowOff>
    </xdr:from>
    <xdr:to>
      <xdr:col>0</xdr:col>
      <xdr:colOff>8041143</xdr:colOff>
      <xdr:row>217</xdr:row>
      <xdr:rowOff>527410</xdr:rowOff>
    </xdr:to>
    <xdr:grpSp>
      <xdr:nvGrpSpPr>
        <xdr:cNvPr id="5867" name="Group 5866">
          <a:extLst>
            <a:ext uri="{FF2B5EF4-FFF2-40B4-BE49-F238E27FC236}">
              <a16:creationId xmlns:a16="http://schemas.microsoft.com/office/drawing/2014/main" id="{2AD3562A-796F-4F4C-B20E-8A56DAFD27D7}"/>
            </a:ext>
          </a:extLst>
        </xdr:cNvPr>
        <xdr:cNvGrpSpPr/>
      </xdr:nvGrpSpPr>
      <xdr:grpSpPr>
        <a:xfrm>
          <a:off x="10947690057" y="1165539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868" name="Group 5867">
            <a:extLst>
              <a:ext uri="{FF2B5EF4-FFF2-40B4-BE49-F238E27FC236}">
                <a16:creationId xmlns:a16="http://schemas.microsoft.com/office/drawing/2014/main" id="{56F43C7A-C201-440B-AF0E-3C002DA9E34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870" name="Group 5869">
              <a:extLst>
                <a:ext uri="{FF2B5EF4-FFF2-40B4-BE49-F238E27FC236}">
                  <a16:creationId xmlns:a16="http://schemas.microsoft.com/office/drawing/2014/main" id="{0FF9BC5E-F3C6-413B-B72E-68D4FF6D15F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872" name="Group 5871">
                <a:extLst>
                  <a:ext uri="{FF2B5EF4-FFF2-40B4-BE49-F238E27FC236}">
                    <a16:creationId xmlns:a16="http://schemas.microsoft.com/office/drawing/2014/main" id="{087BDB61-799E-44D0-9E15-7E723046342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876" name="Group 5875">
                  <a:extLst>
                    <a:ext uri="{FF2B5EF4-FFF2-40B4-BE49-F238E27FC236}">
                      <a16:creationId xmlns:a16="http://schemas.microsoft.com/office/drawing/2014/main" id="{99C265E5-A3D0-4169-9386-336944EB810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878" name="Rectangle: Rounded Corners 5877">
                    <a:extLst>
                      <a:ext uri="{FF2B5EF4-FFF2-40B4-BE49-F238E27FC236}">
                        <a16:creationId xmlns:a16="http://schemas.microsoft.com/office/drawing/2014/main" id="{5BB7212F-8B4F-45B1-BC3F-B457B290B7D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879" name="Group 5878">
                    <a:extLst>
                      <a:ext uri="{FF2B5EF4-FFF2-40B4-BE49-F238E27FC236}">
                        <a16:creationId xmlns:a16="http://schemas.microsoft.com/office/drawing/2014/main" id="{133889F8-9886-49B8-8E47-B3B1A785159E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02">
                  <xdr:nvSpPr>
                    <xdr:cNvPr id="5889" name="Rectangle: Rounded Corners 5888">
                      <a:extLst>
                        <a:ext uri="{FF2B5EF4-FFF2-40B4-BE49-F238E27FC236}">
                          <a16:creationId xmlns:a16="http://schemas.microsoft.com/office/drawing/2014/main" id="{127B987E-CB80-423A-B054-66CE84BD7A71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FD3172-7C2A-4A86-9DE5-B9A7AED5DD30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90" name="Rectangle: Rounded Corners 5889">
                      <a:extLst>
                        <a:ext uri="{FF2B5EF4-FFF2-40B4-BE49-F238E27FC236}">
                          <a16:creationId xmlns:a16="http://schemas.microsoft.com/office/drawing/2014/main" id="{EF67AB0E-0663-4046-8068-8BF58B19E66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2">
                  <xdr:nvSpPr>
                    <xdr:cNvPr id="5891" name="Rectangle: Rounded Corners 5890">
                      <a:extLst>
                        <a:ext uri="{FF2B5EF4-FFF2-40B4-BE49-F238E27FC236}">
                          <a16:creationId xmlns:a16="http://schemas.microsoft.com/office/drawing/2014/main" id="{FFB0AA81-F820-4566-B3BC-F989F2893ED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66B4DA-7F61-4065-9D80-8C2598A08EF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92" name="Rectangle: Rounded Corners 5891">
                      <a:extLst>
                        <a:ext uri="{FF2B5EF4-FFF2-40B4-BE49-F238E27FC236}">
                          <a16:creationId xmlns:a16="http://schemas.microsoft.com/office/drawing/2014/main" id="{3964DCD1-6F98-4D4A-9490-16122AEF3A7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2">
                <xdr:nvSpPr>
                  <xdr:cNvPr id="5880" name="Rectangle: Rounded Corners 5879">
                    <a:extLst>
                      <a:ext uri="{FF2B5EF4-FFF2-40B4-BE49-F238E27FC236}">
                        <a16:creationId xmlns:a16="http://schemas.microsoft.com/office/drawing/2014/main" id="{833F6149-ED09-41A7-A10C-E8156551FAC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C572517-639D-43FF-A749-21E62A4176C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شعاع R سنج 25-40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881" name="Group 5880">
                    <a:extLst>
                      <a:ext uri="{FF2B5EF4-FFF2-40B4-BE49-F238E27FC236}">
                        <a16:creationId xmlns:a16="http://schemas.microsoft.com/office/drawing/2014/main" id="{F2CD5609-5B56-4299-A0A3-F5F861C2BE1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02">
                  <xdr:nvSpPr>
                    <xdr:cNvPr id="5886" name="Rectangle: Rounded Corners 5885">
                      <a:extLst>
                        <a:ext uri="{FF2B5EF4-FFF2-40B4-BE49-F238E27FC236}">
                          <a16:creationId xmlns:a16="http://schemas.microsoft.com/office/drawing/2014/main" id="{42AA46CA-7E72-41B3-8244-5DC2564775E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CAEB521-9CA4-421D-9D84-AC60441CC683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2,090,000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2">
                  <xdr:nvSpPr>
                    <xdr:cNvPr id="5887" name="Rectangle: Rounded Corners 5886">
                      <a:extLst>
                        <a:ext uri="{FF2B5EF4-FFF2-40B4-BE49-F238E27FC236}">
                          <a16:creationId xmlns:a16="http://schemas.microsoft.com/office/drawing/2014/main" id="{204FDD7B-0FDC-48A7-970A-E5620A5931D8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DCEA016-28C5-4802-9F7D-157545E35B2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4802-31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88" name="Rectangle: Rounded Corners 5887">
                      <a:extLst>
                        <a:ext uri="{FF2B5EF4-FFF2-40B4-BE49-F238E27FC236}">
                          <a16:creationId xmlns:a16="http://schemas.microsoft.com/office/drawing/2014/main" id="{D417A514-2FF8-4816-9F52-5B4FCF3CC82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882" name="Group 5881">
                    <a:extLst>
                      <a:ext uri="{FF2B5EF4-FFF2-40B4-BE49-F238E27FC236}">
                        <a16:creationId xmlns:a16="http://schemas.microsoft.com/office/drawing/2014/main" id="{49ECB853-0CC2-4D88-9EBE-26B370B6AAD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2">
                  <xdr:nvSpPr>
                    <xdr:cNvPr id="5883" name="Rectangle: Rounded Corners 5882">
                      <a:extLst>
                        <a:ext uri="{FF2B5EF4-FFF2-40B4-BE49-F238E27FC236}">
                          <a16:creationId xmlns:a16="http://schemas.microsoft.com/office/drawing/2014/main" id="{658B9A55-009C-41B8-B312-C06D5BA5518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52B7752-E439-4220-8400-F18141B1D55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1,070,000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2">
                  <xdr:nvSpPr>
                    <xdr:cNvPr id="5884" name="Rectangle: Rounded Corners 5883">
                      <a:extLst>
                        <a:ext uri="{FF2B5EF4-FFF2-40B4-BE49-F238E27FC236}">
                          <a16:creationId xmlns:a16="http://schemas.microsoft.com/office/drawing/2014/main" id="{FB81594A-CA72-4227-AECA-3FC2BEEF837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1118528-A8F3-41F8-8733-2FA292BD879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1512D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85" name="Rectangle: Rounded Corners 5884">
                      <a:extLst>
                        <a:ext uri="{FF2B5EF4-FFF2-40B4-BE49-F238E27FC236}">
                          <a16:creationId xmlns:a16="http://schemas.microsoft.com/office/drawing/2014/main" id="{463DF4BF-8E50-40B2-B355-16FF492CC3B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877" name="Rectangle: Rounded Corners 5876">
                  <a:extLst>
                    <a:ext uri="{FF2B5EF4-FFF2-40B4-BE49-F238E27FC236}">
                      <a16:creationId xmlns:a16="http://schemas.microsoft.com/office/drawing/2014/main" id="{B792007A-8B10-4FBC-A6E3-E1C75DF0C2C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873" name="Straight Connector 5872">
                <a:extLst>
                  <a:ext uri="{FF2B5EF4-FFF2-40B4-BE49-F238E27FC236}">
                    <a16:creationId xmlns:a16="http://schemas.microsoft.com/office/drawing/2014/main" id="{0AACCF81-163C-405F-9A01-747E6E271B6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74" name="Straight Connector 5873">
                <a:extLst>
                  <a:ext uri="{FF2B5EF4-FFF2-40B4-BE49-F238E27FC236}">
                    <a16:creationId xmlns:a16="http://schemas.microsoft.com/office/drawing/2014/main" id="{782F8E8F-56F4-40CC-90D8-10C7071024A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75" name="Straight Connector 5874">
                <a:extLst>
                  <a:ext uri="{FF2B5EF4-FFF2-40B4-BE49-F238E27FC236}">
                    <a16:creationId xmlns:a16="http://schemas.microsoft.com/office/drawing/2014/main" id="{3E756FCE-A28F-4E9C-BE17-9534B200C84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871" name="Rectangle: Rounded Corners 5870">
              <a:extLst>
                <a:ext uri="{FF2B5EF4-FFF2-40B4-BE49-F238E27FC236}">
                  <a16:creationId xmlns:a16="http://schemas.microsoft.com/office/drawing/2014/main" id="{5B608B46-EBB6-4373-ADC8-B51147DACC1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869" name="Rectangle: Rounded Corners 5868">
            <a:extLst>
              <a:ext uri="{FF2B5EF4-FFF2-40B4-BE49-F238E27FC236}">
                <a16:creationId xmlns:a16="http://schemas.microsoft.com/office/drawing/2014/main" id="{04A083EF-E79D-481D-878B-A3C1ECE3C15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218</xdr:row>
      <xdr:rowOff>79367</xdr:rowOff>
    </xdr:from>
    <xdr:to>
      <xdr:col>0</xdr:col>
      <xdr:colOff>8041143</xdr:colOff>
      <xdr:row>218</xdr:row>
      <xdr:rowOff>527410</xdr:rowOff>
    </xdr:to>
    <xdr:grpSp>
      <xdr:nvGrpSpPr>
        <xdr:cNvPr id="5836" name="Group 5835">
          <a:extLst>
            <a:ext uri="{FF2B5EF4-FFF2-40B4-BE49-F238E27FC236}">
              <a16:creationId xmlns:a16="http://schemas.microsoft.com/office/drawing/2014/main" id="{280C955E-A66F-4727-9F90-731A7E036B22}"/>
            </a:ext>
          </a:extLst>
        </xdr:cNvPr>
        <xdr:cNvGrpSpPr/>
      </xdr:nvGrpSpPr>
      <xdr:grpSpPr>
        <a:xfrm>
          <a:off x="10947690057" y="1170932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837" name="Group 5836">
            <a:extLst>
              <a:ext uri="{FF2B5EF4-FFF2-40B4-BE49-F238E27FC236}">
                <a16:creationId xmlns:a16="http://schemas.microsoft.com/office/drawing/2014/main" id="{F591E10A-4EAA-47D6-BAF9-320A3C6D576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844" name="Group 5843">
              <a:extLst>
                <a:ext uri="{FF2B5EF4-FFF2-40B4-BE49-F238E27FC236}">
                  <a16:creationId xmlns:a16="http://schemas.microsoft.com/office/drawing/2014/main" id="{50423C4B-B76E-49B1-AD45-2BA2A986AF1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846" name="Group 5845">
                <a:extLst>
                  <a:ext uri="{FF2B5EF4-FFF2-40B4-BE49-F238E27FC236}">
                    <a16:creationId xmlns:a16="http://schemas.microsoft.com/office/drawing/2014/main" id="{759651A1-E0C4-4406-8626-EBE928CF28E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850" name="Group 5849">
                  <a:extLst>
                    <a:ext uri="{FF2B5EF4-FFF2-40B4-BE49-F238E27FC236}">
                      <a16:creationId xmlns:a16="http://schemas.microsoft.com/office/drawing/2014/main" id="{396E15A8-B70C-4E37-84CE-BB0CE28FC6D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852" name="Rectangle: Rounded Corners 5851">
                    <a:extLst>
                      <a:ext uri="{FF2B5EF4-FFF2-40B4-BE49-F238E27FC236}">
                        <a16:creationId xmlns:a16="http://schemas.microsoft.com/office/drawing/2014/main" id="{3260A022-9202-4AD9-87EE-D53C41E10DD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853" name="Group 5852">
                    <a:extLst>
                      <a:ext uri="{FF2B5EF4-FFF2-40B4-BE49-F238E27FC236}">
                        <a16:creationId xmlns:a16="http://schemas.microsoft.com/office/drawing/2014/main" id="{E6228322-3D53-4425-BA46-5C806CB20796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203">
                  <xdr:nvSpPr>
                    <xdr:cNvPr id="5863" name="Rectangle: Rounded Corners 5862">
                      <a:extLst>
                        <a:ext uri="{FF2B5EF4-FFF2-40B4-BE49-F238E27FC236}">
                          <a16:creationId xmlns:a16="http://schemas.microsoft.com/office/drawing/2014/main" id="{FF9B9352-4D4D-4789-AC20-5A01275BFFC9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9536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7127191-1E1D-4B62-A610-3E60B2F2F75E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64" name="Rectangle: Rounded Corners 5863">
                      <a:extLst>
                        <a:ext uri="{FF2B5EF4-FFF2-40B4-BE49-F238E27FC236}">
                          <a16:creationId xmlns:a16="http://schemas.microsoft.com/office/drawing/2014/main" id="{A90F5171-CD8A-48AE-A1B5-75B39085004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3">
                  <xdr:nvSpPr>
                    <xdr:cNvPr id="5865" name="Rectangle: Rounded Corners 5864">
                      <a:extLst>
                        <a:ext uri="{FF2B5EF4-FFF2-40B4-BE49-F238E27FC236}">
                          <a16:creationId xmlns:a16="http://schemas.microsoft.com/office/drawing/2014/main" id="{CF02FEE2-E4BA-4E4A-A742-3B8AC568B2F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9926DB-5A91-4178-AF6A-63E5EA5E4F9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188-151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66" name="Rectangle: Rounded Corners 5865">
                      <a:extLst>
                        <a:ext uri="{FF2B5EF4-FFF2-40B4-BE49-F238E27FC236}">
                          <a16:creationId xmlns:a16="http://schemas.microsoft.com/office/drawing/2014/main" id="{C963E1F0-8FD7-4BF4-9096-D40A3E11495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3">
                <xdr:nvSpPr>
                  <xdr:cNvPr id="5854" name="Rectangle: Rounded Corners 5853">
                    <a:extLst>
                      <a:ext uri="{FF2B5EF4-FFF2-40B4-BE49-F238E27FC236}">
                        <a16:creationId xmlns:a16="http://schemas.microsoft.com/office/drawing/2014/main" id="{C32035FD-CD39-4E35-844F-64DF843D820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745EB38-BE4C-40E5-9A08-8EBB32F96B1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گام سنج رزوه 51 پارچه ( اینچ و متریک)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855" name="Group 5854">
                    <a:extLst>
                      <a:ext uri="{FF2B5EF4-FFF2-40B4-BE49-F238E27FC236}">
                        <a16:creationId xmlns:a16="http://schemas.microsoft.com/office/drawing/2014/main" id="{CC69DEA2-CB95-4D07-BD66-E1C0751606A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03">
                  <xdr:nvSpPr>
                    <xdr:cNvPr id="5860" name="Rectangle: Rounded Corners 5859">
                      <a:extLst>
                        <a:ext uri="{FF2B5EF4-FFF2-40B4-BE49-F238E27FC236}">
                          <a16:creationId xmlns:a16="http://schemas.microsoft.com/office/drawing/2014/main" id="{B86B291F-2753-4B16-9937-6CE2CEDE4A2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EAFD19-7BEE-402B-BE53-06E91CB33B01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750,000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3">
                  <xdr:nvSpPr>
                    <xdr:cNvPr id="5861" name="Rectangle: Rounded Corners 5860">
                      <a:extLst>
                        <a:ext uri="{FF2B5EF4-FFF2-40B4-BE49-F238E27FC236}">
                          <a16:creationId xmlns:a16="http://schemas.microsoft.com/office/drawing/2014/main" id="{53738E0F-FA7E-4905-9650-DF2A66BAF5D9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487B2D-DE8D-4218-95F0-815701ED625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4820-452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62" name="Rectangle: Rounded Corners 5861">
                      <a:extLst>
                        <a:ext uri="{FF2B5EF4-FFF2-40B4-BE49-F238E27FC236}">
                          <a16:creationId xmlns:a16="http://schemas.microsoft.com/office/drawing/2014/main" id="{88FF2D2A-CBED-4A10-9728-9899DF60E13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856" name="Group 5855">
                    <a:extLst>
                      <a:ext uri="{FF2B5EF4-FFF2-40B4-BE49-F238E27FC236}">
                        <a16:creationId xmlns:a16="http://schemas.microsoft.com/office/drawing/2014/main" id="{ACAEF913-81A4-4B49-8FB4-A7D5CFF3731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3">
                  <xdr:nvSpPr>
                    <xdr:cNvPr id="5857" name="Rectangle: Rounded Corners 5856">
                      <a:extLst>
                        <a:ext uri="{FF2B5EF4-FFF2-40B4-BE49-F238E27FC236}">
                          <a16:creationId xmlns:a16="http://schemas.microsoft.com/office/drawing/2014/main" id="{32520732-5559-4821-95B4-F937B785E6C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12FD3C-266F-45E2-A88D-9A7C91D1CBB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3">
                  <xdr:nvSpPr>
                    <xdr:cNvPr id="5858" name="Rectangle: Rounded Corners 5857">
                      <a:extLst>
                        <a:ext uri="{FF2B5EF4-FFF2-40B4-BE49-F238E27FC236}">
                          <a16:creationId xmlns:a16="http://schemas.microsoft.com/office/drawing/2014/main" id="{7325F411-CEAF-408D-A7B8-9E9A7E629343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A2780D4-0424-484F-90F3-938C731AEF2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59" name="Rectangle: Rounded Corners 5858">
                      <a:extLst>
                        <a:ext uri="{FF2B5EF4-FFF2-40B4-BE49-F238E27FC236}">
                          <a16:creationId xmlns:a16="http://schemas.microsoft.com/office/drawing/2014/main" id="{F0F677A3-5308-4AF5-A5E4-A2196669C93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851" name="Rectangle: Rounded Corners 5850">
                  <a:extLst>
                    <a:ext uri="{FF2B5EF4-FFF2-40B4-BE49-F238E27FC236}">
                      <a16:creationId xmlns:a16="http://schemas.microsoft.com/office/drawing/2014/main" id="{27099983-6A79-43FD-9435-842CC829EBF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847" name="Straight Connector 5846">
                <a:extLst>
                  <a:ext uri="{FF2B5EF4-FFF2-40B4-BE49-F238E27FC236}">
                    <a16:creationId xmlns:a16="http://schemas.microsoft.com/office/drawing/2014/main" id="{628CC648-6E44-4964-8602-C90604FB316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48" name="Straight Connector 5847">
                <a:extLst>
                  <a:ext uri="{FF2B5EF4-FFF2-40B4-BE49-F238E27FC236}">
                    <a16:creationId xmlns:a16="http://schemas.microsoft.com/office/drawing/2014/main" id="{B4706B05-A48F-4D23-9F68-A818230CA98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49" name="Straight Connector 5848">
                <a:extLst>
                  <a:ext uri="{FF2B5EF4-FFF2-40B4-BE49-F238E27FC236}">
                    <a16:creationId xmlns:a16="http://schemas.microsoft.com/office/drawing/2014/main" id="{C2F6DF94-EBFF-43FA-8459-3F2443C01EB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845" name="Rectangle: Rounded Corners 5844">
              <a:extLst>
                <a:ext uri="{FF2B5EF4-FFF2-40B4-BE49-F238E27FC236}">
                  <a16:creationId xmlns:a16="http://schemas.microsoft.com/office/drawing/2014/main" id="{97789B0F-2844-4D95-9D0F-14614D98DFA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842" name="Rectangle: Rounded Corners 5841">
            <a:extLst>
              <a:ext uri="{FF2B5EF4-FFF2-40B4-BE49-F238E27FC236}">
                <a16:creationId xmlns:a16="http://schemas.microsoft.com/office/drawing/2014/main" id="{6A52B5BE-8A14-459E-AB77-2E6692F9EE8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219</xdr:row>
      <xdr:rowOff>79367</xdr:rowOff>
    </xdr:from>
    <xdr:to>
      <xdr:col>0</xdr:col>
      <xdr:colOff>8041143</xdr:colOff>
      <xdr:row>219</xdr:row>
      <xdr:rowOff>527410</xdr:rowOff>
    </xdr:to>
    <xdr:grpSp>
      <xdr:nvGrpSpPr>
        <xdr:cNvPr id="5893" name="Group 5892">
          <a:extLst>
            <a:ext uri="{FF2B5EF4-FFF2-40B4-BE49-F238E27FC236}">
              <a16:creationId xmlns:a16="http://schemas.microsoft.com/office/drawing/2014/main" id="{201E822F-E856-4E6C-B555-75EBD8FC05DE}"/>
            </a:ext>
          </a:extLst>
        </xdr:cNvPr>
        <xdr:cNvGrpSpPr/>
      </xdr:nvGrpSpPr>
      <xdr:grpSpPr>
        <a:xfrm>
          <a:off x="10947690057" y="1176325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894" name="Group 5893">
            <a:extLst>
              <a:ext uri="{FF2B5EF4-FFF2-40B4-BE49-F238E27FC236}">
                <a16:creationId xmlns:a16="http://schemas.microsoft.com/office/drawing/2014/main" id="{2365508D-6E5E-439F-A2A5-9DB4C7F240D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896" name="Group 5895">
              <a:extLst>
                <a:ext uri="{FF2B5EF4-FFF2-40B4-BE49-F238E27FC236}">
                  <a16:creationId xmlns:a16="http://schemas.microsoft.com/office/drawing/2014/main" id="{69DCFA4C-0D55-494A-8622-16665E09EA3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898" name="Group 5897">
                <a:extLst>
                  <a:ext uri="{FF2B5EF4-FFF2-40B4-BE49-F238E27FC236}">
                    <a16:creationId xmlns:a16="http://schemas.microsoft.com/office/drawing/2014/main" id="{45AD23BA-427F-4A1A-A9D6-C0B99C17737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902" name="Group 5901">
                  <a:extLst>
                    <a:ext uri="{FF2B5EF4-FFF2-40B4-BE49-F238E27FC236}">
                      <a16:creationId xmlns:a16="http://schemas.microsoft.com/office/drawing/2014/main" id="{8297F9FF-D153-4A23-A2FF-35563BF47D3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904" name="Rectangle: Rounded Corners 5903">
                    <a:extLst>
                      <a:ext uri="{FF2B5EF4-FFF2-40B4-BE49-F238E27FC236}">
                        <a16:creationId xmlns:a16="http://schemas.microsoft.com/office/drawing/2014/main" id="{8EF3BC91-6E3E-4C75-8991-A544DD89B05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905" name="Group 5904">
                    <a:extLst>
                      <a:ext uri="{FF2B5EF4-FFF2-40B4-BE49-F238E27FC236}">
                        <a16:creationId xmlns:a16="http://schemas.microsoft.com/office/drawing/2014/main" id="{4B63CE6C-76BC-4B7C-9E20-C9196AD1820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04">
                  <xdr:nvSpPr>
                    <xdr:cNvPr id="5915" name="Rectangle: Rounded Corners 5914">
                      <a:extLst>
                        <a:ext uri="{FF2B5EF4-FFF2-40B4-BE49-F238E27FC236}">
                          <a16:creationId xmlns:a16="http://schemas.microsoft.com/office/drawing/2014/main" id="{C24B514F-CC5D-49E3-BF62-83240E3ED0D9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758615-49F2-4344-B313-63FCC514A00F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16" name="Rectangle: Rounded Corners 5915">
                      <a:extLst>
                        <a:ext uri="{FF2B5EF4-FFF2-40B4-BE49-F238E27FC236}">
                          <a16:creationId xmlns:a16="http://schemas.microsoft.com/office/drawing/2014/main" id="{E8A500E2-7485-41FB-9215-BFC85AD548D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4">
                  <xdr:nvSpPr>
                    <xdr:cNvPr id="5917" name="Rectangle: Rounded Corners 5916">
                      <a:extLst>
                        <a:ext uri="{FF2B5EF4-FFF2-40B4-BE49-F238E27FC236}">
                          <a16:creationId xmlns:a16="http://schemas.microsoft.com/office/drawing/2014/main" id="{08A37C36-D3BA-4AC7-9534-7A6BF4043DD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E6B4C5D-965E-42AE-AF64-57BD603CCF1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18" name="Rectangle: Rounded Corners 5917">
                      <a:extLst>
                        <a:ext uri="{FF2B5EF4-FFF2-40B4-BE49-F238E27FC236}">
                          <a16:creationId xmlns:a16="http://schemas.microsoft.com/office/drawing/2014/main" id="{EA41DBD1-E5F2-498E-8DB5-FDEE689C60D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4">
                <xdr:nvSpPr>
                  <xdr:cNvPr id="5906" name="Rectangle: Rounded Corners 5905">
                    <a:extLst>
                      <a:ext uri="{FF2B5EF4-FFF2-40B4-BE49-F238E27FC236}">
                        <a16:creationId xmlns:a16="http://schemas.microsoft.com/office/drawing/2014/main" id="{4E54AFB8-5784-432C-9378-94B51A5A01F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1A960A1-8D06-48B2-8D64-47EED0A367D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شعاع سنج 1/4  1 - 1/2 اینچ 8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907" name="Group 5906">
                    <a:extLst>
                      <a:ext uri="{FF2B5EF4-FFF2-40B4-BE49-F238E27FC236}">
                        <a16:creationId xmlns:a16="http://schemas.microsoft.com/office/drawing/2014/main" id="{8B20565B-F694-4B0B-B05E-C5C6A8C923F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04">
                  <xdr:nvSpPr>
                    <xdr:cNvPr id="5912" name="Rectangle: Rounded Corners 5911">
                      <a:extLst>
                        <a:ext uri="{FF2B5EF4-FFF2-40B4-BE49-F238E27FC236}">
                          <a16:creationId xmlns:a16="http://schemas.microsoft.com/office/drawing/2014/main" id="{4542D6BC-A102-411B-B859-29F0CEBCDCB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F7EC702-6667-4163-947C-D836616C8B64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4">
                  <xdr:nvSpPr>
                    <xdr:cNvPr id="5913" name="Rectangle: Rounded Corners 5912">
                      <a:extLst>
                        <a:ext uri="{FF2B5EF4-FFF2-40B4-BE49-F238E27FC236}">
                          <a16:creationId xmlns:a16="http://schemas.microsoft.com/office/drawing/2014/main" id="{F093E3A2-580B-4E37-8ABB-116725F64D2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55BBC9-9C03-4187-A107-3AE61934EA1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14" name="Rectangle: Rounded Corners 5913">
                      <a:extLst>
                        <a:ext uri="{FF2B5EF4-FFF2-40B4-BE49-F238E27FC236}">
                          <a16:creationId xmlns:a16="http://schemas.microsoft.com/office/drawing/2014/main" id="{234F1BBE-FD72-4576-A5EE-05BC543A36C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908" name="Group 5907">
                    <a:extLst>
                      <a:ext uri="{FF2B5EF4-FFF2-40B4-BE49-F238E27FC236}">
                        <a16:creationId xmlns:a16="http://schemas.microsoft.com/office/drawing/2014/main" id="{E2FAC8A4-5C73-43A5-82E0-86130883FA6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4">
                  <xdr:nvSpPr>
                    <xdr:cNvPr id="5909" name="Rectangle: Rounded Corners 5908">
                      <a:extLst>
                        <a:ext uri="{FF2B5EF4-FFF2-40B4-BE49-F238E27FC236}">
                          <a16:creationId xmlns:a16="http://schemas.microsoft.com/office/drawing/2014/main" id="{449577CB-FA50-48E3-9A10-396A9FCA69B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5DD128-4428-4403-AD8F-0B1BAE7768F9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880,000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4">
                  <xdr:nvSpPr>
                    <xdr:cNvPr id="5910" name="Rectangle: Rounded Corners 5909">
                      <a:extLst>
                        <a:ext uri="{FF2B5EF4-FFF2-40B4-BE49-F238E27FC236}">
                          <a16:creationId xmlns:a16="http://schemas.microsoft.com/office/drawing/2014/main" id="{67C63ED7-6857-4A50-9F4B-A20E6477F7E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9E640C0-3DC2-4A8B-9EB4-02EC51EBDA8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3639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11" name="Rectangle: Rounded Corners 5910">
                      <a:extLst>
                        <a:ext uri="{FF2B5EF4-FFF2-40B4-BE49-F238E27FC236}">
                          <a16:creationId xmlns:a16="http://schemas.microsoft.com/office/drawing/2014/main" id="{FC6C7232-CE1F-4242-B645-B841A502764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903" name="Rectangle: Rounded Corners 5902">
                  <a:extLst>
                    <a:ext uri="{FF2B5EF4-FFF2-40B4-BE49-F238E27FC236}">
                      <a16:creationId xmlns:a16="http://schemas.microsoft.com/office/drawing/2014/main" id="{F85F5BC4-193E-4FE5-AF23-780F92D70C8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899" name="Straight Connector 5898">
                <a:extLst>
                  <a:ext uri="{FF2B5EF4-FFF2-40B4-BE49-F238E27FC236}">
                    <a16:creationId xmlns:a16="http://schemas.microsoft.com/office/drawing/2014/main" id="{AD2AC327-F494-4460-9480-1E63557357F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00" name="Straight Connector 5899">
                <a:extLst>
                  <a:ext uri="{FF2B5EF4-FFF2-40B4-BE49-F238E27FC236}">
                    <a16:creationId xmlns:a16="http://schemas.microsoft.com/office/drawing/2014/main" id="{7DDD99FE-E87E-495F-A3A7-A0C866813A9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01" name="Straight Connector 5900">
                <a:extLst>
                  <a:ext uri="{FF2B5EF4-FFF2-40B4-BE49-F238E27FC236}">
                    <a16:creationId xmlns:a16="http://schemas.microsoft.com/office/drawing/2014/main" id="{ED1D01D9-815C-4904-B2BD-F574774CA93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897" name="Rectangle: Rounded Corners 5896">
              <a:extLst>
                <a:ext uri="{FF2B5EF4-FFF2-40B4-BE49-F238E27FC236}">
                  <a16:creationId xmlns:a16="http://schemas.microsoft.com/office/drawing/2014/main" id="{20FB5FAC-CB25-4A8E-ABF4-05C81786A24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895" name="Rectangle: Rounded Corners 5894">
            <a:extLst>
              <a:ext uri="{FF2B5EF4-FFF2-40B4-BE49-F238E27FC236}">
                <a16:creationId xmlns:a16="http://schemas.microsoft.com/office/drawing/2014/main" id="{04B6D19E-3254-4DAD-89CB-8105EE3D397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220</xdr:row>
      <xdr:rowOff>79367</xdr:rowOff>
    </xdr:from>
    <xdr:to>
      <xdr:col>0</xdr:col>
      <xdr:colOff>8041143</xdr:colOff>
      <xdr:row>220</xdr:row>
      <xdr:rowOff>527410</xdr:rowOff>
    </xdr:to>
    <xdr:grpSp>
      <xdr:nvGrpSpPr>
        <xdr:cNvPr id="5919" name="Group 5918">
          <a:extLst>
            <a:ext uri="{FF2B5EF4-FFF2-40B4-BE49-F238E27FC236}">
              <a16:creationId xmlns:a16="http://schemas.microsoft.com/office/drawing/2014/main" id="{D315CE42-418E-4ED8-B9FC-B98A98B21650}"/>
            </a:ext>
          </a:extLst>
        </xdr:cNvPr>
        <xdr:cNvGrpSpPr/>
      </xdr:nvGrpSpPr>
      <xdr:grpSpPr>
        <a:xfrm>
          <a:off x="10947690057" y="1181717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920" name="Group 5919">
            <a:extLst>
              <a:ext uri="{FF2B5EF4-FFF2-40B4-BE49-F238E27FC236}">
                <a16:creationId xmlns:a16="http://schemas.microsoft.com/office/drawing/2014/main" id="{40B7881D-386B-4653-9203-8196D4BC6AB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922" name="Group 5921">
              <a:extLst>
                <a:ext uri="{FF2B5EF4-FFF2-40B4-BE49-F238E27FC236}">
                  <a16:creationId xmlns:a16="http://schemas.microsoft.com/office/drawing/2014/main" id="{76620E97-F9D8-4D05-909E-A1B6BFCAED5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924" name="Group 5923">
                <a:extLst>
                  <a:ext uri="{FF2B5EF4-FFF2-40B4-BE49-F238E27FC236}">
                    <a16:creationId xmlns:a16="http://schemas.microsoft.com/office/drawing/2014/main" id="{EF75D328-7091-4C73-8AEE-D563952EB61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928" name="Group 5927">
                  <a:extLst>
                    <a:ext uri="{FF2B5EF4-FFF2-40B4-BE49-F238E27FC236}">
                      <a16:creationId xmlns:a16="http://schemas.microsoft.com/office/drawing/2014/main" id="{7A653E26-032E-4ABD-9C6A-E5EBF2C37FB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930" name="Rectangle: Rounded Corners 5929">
                    <a:extLst>
                      <a:ext uri="{FF2B5EF4-FFF2-40B4-BE49-F238E27FC236}">
                        <a16:creationId xmlns:a16="http://schemas.microsoft.com/office/drawing/2014/main" id="{72CC68FC-E28C-48B2-801C-F3616EB6ED9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931" name="Group 5930">
                    <a:extLst>
                      <a:ext uri="{FF2B5EF4-FFF2-40B4-BE49-F238E27FC236}">
                        <a16:creationId xmlns:a16="http://schemas.microsoft.com/office/drawing/2014/main" id="{DDC66D72-7652-4D5E-B011-79AE22DC9CD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05">
                  <xdr:nvSpPr>
                    <xdr:cNvPr id="5941" name="Rectangle: Rounded Corners 5940">
                      <a:extLst>
                        <a:ext uri="{FF2B5EF4-FFF2-40B4-BE49-F238E27FC236}">
                          <a16:creationId xmlns:a16="http://schemas.microsoft.com/office/drawing/2014/main" id="{23AE2677-8B0E-40E4-9AC3-D7BEF9ED16F9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78E1EE-8ED3-44DF-8303-5C04A7789C0D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42" name="Rectangle: Rounded Corners 5941">
                      <a:extLst>
                        <a:ext uri="{FF2B5EF4-FFF2-40B4-BE49-F238E27FC236}">
                          <a16:creationId xmlns:a16="http://schemas.microsoft.com/office/drawing/2014/main" id="{3C3C6B10-60BD-4E18-882E-C1FD92A66AA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5">
                  <xdr:nvSpPr>
                    <xdr:cNvPr id="5943" name="Rectangle: Rounded Corners 5942">
                      <a:extLst>
                        <a:ext uri="{FF2B5EF4-FFF2-40B4-BE49-F238E27FC236}">
                          <a16:creationId xmlns:a16="http://schemas.microsoft.com/office/drawing/2014/main" id="{5E3435B4-E9A8-411E-8AA9-CAB68433FA6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6E79B76-7657-48CF-AF0F-FE5983156EA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44" name="Rectangle: Rounded Corners 5943">
                      <a:extLst>
                        <a:ext uri="{FF2B5EF4-FFF2-40B4-BE49-F238E27FC236}">
                          <a16:creationId xmlns:a16="http://schemas.microsoft.com/office/drawing/2014/main" id="{4D04E89E-E7EF-489D-A182-0284419259E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5">
                <xdr:nvSpPr>
                  <xdr:cNvPr id="5932" name="Rectangle: Rounded Corners 5931">
                    <a:extLst>
                      <a:ext uri="{FF2B5EF4-FFF2-40B4-BE49-F238E27FC236}">
                        <a16:creationId xmlns:a16="http://schemas.microsoft.com/office/drawing/2014/main" id="{CC943CD5-27F0-46C4-8627-DD603913812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9661FE3-100F-47CB-94A4-3792EA26274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شعاع سنج 1/2  2 - 1/2 اینچ 7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933" name="Group 5932">
                    <a:extLst>
                      <a:ext uri="{FF2B5EF4-FFF2-40B4-BE49-F238E27FC236}">
                        <a16:creationId xmlns:a16="http://schemas.microsoft.com/office/drawing/2014/main" id="{68EEB6B2-CD5D-42EC-B092-C996F4C8BA8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05">
                  <xdr:nvSpPr>
                    <xdr:cNvPr id="5938" name="Rectangle: Rounded Corners 5937">
                      <a:extLst>
                        <a:ext uri="{FF2B5EF4-FFF2-40B4-BE49-F238E27FC236}">
                          <a16:creationId xmlns:a16="http://schemas.microsoft.com/office/drawing/2014/main" id="{7DB31229-BA59-4E78-86D0-3828E3B5F84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6D828E3-0808-4FB6-B50E-2E32A1963041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5">
                  <xdr:nvSpPr>
                    <xdr:cNvPr id="5939" name="Rectangle: Rounded Corners 5938">
                      <a:extLst>
                        <a:ext uri="{FF2B5EF4-FFF2-40B4-BE49-F238E27FC236}">
                          <a16:creationId xmlns:a16="http://schemas.microsoft.com/office/drawing/2014/main" id="{E2BBA028-EFF6-4D85-ACAF-3DF33728D25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4E6105-9F56-432D-B40E-0FD573B8299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40" name="Rectangle: Rounded Corners 5939">
                      <a:extLst>
                        <a:ext uri="{FF2B5EF4-FFF2-40B4-BE49-F238E27FC236}">
                          <a16:creationId xmlns:a16="http://schemas.microsoft.com/office/drawing/2014/main" id="{4F937724-6D5C-454B-8F80-CBE42B40A82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934" name="Group 5933">
                    <a:extLst>
                      <a:ext uri="{FF2B5EF4-FFF2-40B4-BE49-F238E27FC236}">
                        <a16:creationId xmlns:a16="http://schemas.microsoft.com/office/drawing/2014/main" id="{43BB6894-5F86-4C44-8A08-E556068BAE1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5">
                  <xdr:nvSpPr>
                    <xdr:cNvPr id="5935" name="Rectangle: Rounded Corners 5934">
                      <a:extLst>
                        <a:ext uri="{FF2B5EF4-FFF2-40B4-BE49-F238E27FC236}">
                          <a16:creationId xmlns:a16="http://schemas.microsoft.com/office/drawing/2014/main" id="{FA036A16-466F-4CB1-9283-A7C2F5459B7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A48C2C7-CBC4-4688-A197-4F5EDCFD408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1,430,000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5">
                  <xdr:nvSpPr>
                    <xdr:cNvPr id="5936" name="Rectangle: Rounded Corners 5935">
                      <a:extLst>
                        <a:ext uri="{FF2B5EF4-FFF2-40B4-BE49-F238E27FC236}">
                          <a16:creationId xmlns:a16="http://schemas.microsoft.com/office/drawing/2014/main" id="{629B0A1C-7AF5-4142-86D3-CB6C3E729130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236AADB-EEC2-42F2-AC12-FF720D644D0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PSIZER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37" name="Rectangle: Rounded Corners 5936">
                      <a:extLst>
                        <a:ext uri="{FF2B5EF4-FFF2-40B4-BE49-F238E27FC236}">
                          <a16:creationId xmlns:a16="http://schemas.microsoft.com/office/drawing/2014/main" id="{ACE43300-4564-474C-AAFC-180008278AD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929" name="Rectangle: Rounded Corners 5928">
                  <a:extLst>
                    <a:ext uri="{FF2B5EF4-FFF2-40B4-BE49-F238E27FC236}">
                      <a16:creationId xmlns:a16="http://schemas.microsoft.com/office/drawing/2014/main" id="{0B1236BA-9BF0-4D87-9A03-A4E25641C62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925" name="Straight Connector 5924">
                <a:extLst>
                  <a:ext uri="{FF2B5EF4-FFF2-40B4-BE49-F238E27FC236}">
                    <a16:creationId xmlns:a16="http://schemas.microsoft.com/office/drawing/2014/main" id="{DE83507C-88AF-4401-8F29-93CB1C53D9C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26" name="Straight Connector 5925">
                <a:extLst>
                  <a:ext uri="{FF2B5EF4-FFF2-40B4-BE49-F238E27FC236}">
                    <a16:creationId xmlns:a16="http://schemas.microsoft.com/office/drawing/2014/main" id="{3E27A96B-8724-4C00-9B12-D8489AF938E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27" name="Straight Connector 5926">
                <a:extLst>
                  <a:ext uri="{FF2B5EF4-FFF2-40B4-BE49-F238E27FC236}">
                    <a16:creationId xmlns:a16="http://schemas.microsoft.com/office/drawing/2014/main" id="{93FF7E67-D414-4BF0-9D95-A3F60050B9E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923" name="Rectangle: Rounded Corners 5922">
              <a:extLst>
                <a:ext uri="{FF2B5EF4-FFF2-40B4-BE49-F238E27FC236}">
                  <a16:creationId xmlns:a16="http://schemas.microsoft.com/office/drawing/2014/main" id="{1AC3E7A5-176F-4270-85A2-2E972BC5549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921" name="Rectangle: Rounded Corners 5920">
            <a:extLst>
              <a:ext uri="{FF2B5EF4-FFF2-40B4-BE49-F238E27FC236}">
                <a16:creationId xmlns:a16="http://schemas.microsoft.com/office/drawing/2014/main" id="{292B627E-85E0-4094-88A3-87E23C987D5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221</xdr:row>
      <xdr:rowOff>79367</xdr:rowOff>
    </xdr:from>
    <xdr:to>
      <xdr:col>0</xdr:col>
      <xdr:colOff>8041143</xdr:colOff>
      <xdr:row>221</xdr:row>
      <xdr:rowOff>527410</xdr:rowOff>
    </xdr:to>
    <xdr:grpSp>
      <xdr:nvGrpSpPr>
        <xdr:cNvPr id="5945" name="Group 5944">
          <a:extLst>
            <a:ext uri="{FF2B5EF4-FFF2-40B4-BE49-F238E27FC236}">
              <a16:creationId xmlns:a16="http://schemas.microsoft.com/office/drawing/2014/main" id="{6EC1F80E-566C-4CE5-B638-954638B0321F}"/>
            </a:ext>
          </a:extLst>
        </xdr:cNvPr>
        <xdr:cNvGrpSpPr/>
      </xdr:nvGrpSpPr>
      <xdr:grpSpPr>
        <a:xfrm>
          <a:off x="10947690057" y="1187110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946" name="Group 5945">
            <a:extLst>
              <a:ext uri="{FF2B5EF4-FFF2-40B4-BE49-F238E27FC236}">
                <a16:creationId xmlns:a16="http://schemas.microsoft.com/office/drawing/2014/main" id="{EDD92A4C-7A0B-40C1-AB84-14AA3F7516D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948" name="Group 5947">
              <a:extLst>
                <a:ext uri="{FF2B5EF4-FFF2-40B4-BE49-F238E27FC236}">
                  <a16:creationId xmlns:a16="http://schemas.microsoft.com/office/drawing/2014/main" id="{9506704C-57F5-4B24-88CF-3DBF57C0751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950" name="Group 5949">
                <a:extLst>
                  <a:ext uri="{FF2B5EF4-FFF2-40B4-BE49-F238E27FC236}">
                    <a16:creationId xmlns:a16="http://schemas.microsoft.com/office/drawing/2014/main" id="{42545438-45C3-47D2-96AF-A0EB52563FD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954" name="Group 5953">
                  <a:extLst>
                    <a:ext uri="{FF2B5EF4-FFF2-40B4-BE49-F238E27FC236}">
                      <a16:creationId xmlns:a16="http://schemas.microsoft.com/office/drawing/2014/main" id="{40B43E65-F56C-4A27-9939-1D0AF266391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956" name="Rectangle: Rounded Corners 5955">
                    <a:extLst>
                      <a:ext uri="{FF2B5EF4-FFF2-40B4-BE49-F238E27FC236}">
                        <a16:creationId xmlns:a16="http://schemas.microsoft.com/office/drawing/2014/main" id="{7815AD49-7489-4212-8A9A-BE7A1AF8CE7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957" name="Group 5956">
                    <a:extLst>
                      <a:ext uri="{FF2B5EF4-FFF2-40B4-BE49-F238E27FC236}">
                        <a16:creationId xmlns:a16="http://schemas.microsoft.com/office/drawing/2014/main" id="{FCCD7A0E-8F85-4C0B-AD87-3CB7CD9652F4}"/>
                      </a:ext>
                    </a:extLst>
                  </xdr:cNvPr>
                  <xdr:cNvGrpSpPr/>
                </xdr:nvGrpSpPr>
                <xdr:grpSpPr>
                  <a:xfrm>
                    <a:off x="11022741747" y="809933"/>
                    <a:ext cx="1755965" cy="352109"/>
                    <a:chOff x="11022741747" y="787708"/>
                    <a:chExt cx="1755965" cy="352109"/>
                  </a:xfrm>
                </xdr:grpSpPr>
                <xdr:sp macro="" textlink="Data!F206">
                  <xdr:nvSpPr>
                    <xdr:cNvPr id="5967" name="Rectangle: Rounded Corners 5966">
                      <a:extLst>
                        <a:ext uri="{FF2B5EF4-FFF2-40B4-BE49-F238E27FC236}">
                          <a16:creationId xmlns:a16="http://schemas.microsoft.com/office/drawing/2014/main" id="{D00F8DFF-A937-4E4E-AA9C-314FBC426A8D}"/>
                        </a:ext>
                      </a:extLst>
                    </xdr:cNvPr>
                    <xdr:cNvSpPr/>
                  </xdr:nvSpPr>
                  <xdr:spPr>
                    <a:xfrm>
                      <a:off x="11022741747" y="873117"/>
                      <a:ext cx="10269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2B2672-97A5-4891-B229-A73D577DC8EA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68" name="Rectangle: Rounded Corners 5967">
                      <a:extLst>
                        <a:ext uri="{FF2B5EF4-FFF2-40B4-BE49-F238E27FC236}">
                          <a16:creationId xmlns:a16="http://schemas.microsoft.com/office/drawing/2014/main" id="{3324955C-9C66-4627-B677-F6C222B46E4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6">
                  <xdr:nvSpPr>
                    <xdr:cNvPr id="5969" name="Rectangle: Rounded Corners 5968">
                      <a:extLst>
                        <a:ext uri="{FF2B5EF4-FFF2-40B4-BE49-F238E27FC236}">
                          <a16:creationId xmlns:a16="http://schemas.microsoft.com/office/drawing/2014/main" id="{05BAF177-4484-4775-AF2D-86CABDB6F23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2C80286-4634-4BE4-8E3E-CDCF0161EFD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70" name="Rectangle: Rounded Corners 5969">
                      <a:extLst>
                        <a:ext uri="{FF2B5EF4-FFF2-40B4-BE49-F238E27FC236}">
                          <a16:creationId xmlns:a16="http://schemas.microsoft.com/office/drawing/2014/main" id="{9EB2BADF-40BD-42D8-A626-6F68B76D388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6">
                <xdr:nvSpPr>
                  <xdr:cNvPr id="5958" name="Rectangle: Rounded Corners 5957">
                    <a:extLst>
                      <a:ext uri="{FF2B5EF4-FFF2-40B4-BE49-F238E27FC236}">
                        <a16:creationId xmlns:a16="http://schemas.microsoft.com/office/drawing/2014/main" id="{D6867B8E-F4A9-4DBC-85F9-AA0603E7162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F1A2CCE-F891-4CB3-9B43-62D7ED71F8B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گیج زاویه 1-45 درجه 20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959" name="Group 5958">
                    <a:extLst>
                      <a:ext uri="{FF2B5EF4-FFF2-40B4-BE49-F238E27FC236}">
                        <a16:creationId xmlns:a16="http://schemas.microsoft.com/office/drawing/2014/main" id="{76249561-96BB-4CFD-92A4-F2A940761C1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0793" cy="341949"/>
                    <a:chOff x="11023087448" y="797868"/>
                    <a:chExt cx="1760793" cy="341949"/>
                  </a:xfrm>
                </xdr:grpSpPr>
                <xdr:sp macro="" textlink="Data!J206">
                  <xdr:nvSpPr>
                    <xdr:cNvPr id="5964" name="Rectangle: Rounded Corners 5963">
                      <a:extLst>
                        <a:ext uri="{FF2B5EF4-FFF2-40B4-BE49-F238E27FC236}">
                          <a16:creationId xmlns:a16="http://schemas.microsoft.com/office/drawing/2014/main" id="{4D2F2B97-ABE9-4801-A384-5DD3BDC25B7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404FAA3-35E0-4CC8-A13A-398CFC87875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6">
                  <xdr:nvSpPr>
                    <xdr:cNvPr id="5965" name="Rectangle: Rounded Corners 5964">
                      <a:extLst>
                        <a:ext uri="{FF2B5EF4-FFF2-40B4-BE49-F238E27FC236}">
                          <a16:creationId xmlns:a16="http://schemas.microsoft.com/office/drawing/2014/main" id="{2C5917E6-B59F-4AA3-B0DB-72AA5335416D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7548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C69C6FE-DF6C-4154-A4E9-B99ED23799D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66" name="Rectangle: Rounded Corners 5965">
                      <a:extLst>
                        <a:ext uri="{FF2B5EF4-FFF2-40B4-BE49-F238E27FC236}">
                          <a16:creationId xmlns:a16="http://schemas.microsoft.com/office/drawing/2014/main" id="{05CF12B0-8708-405E-A855-F7A555DBE3F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960" name="Group 5959">
                    <a:extLst>
                      <a:ext uri="{FF2B5EF4-FFF2-40B4-BE49-F238E27FC236}">
                        <a16:creationId xmlns:a16="http://schemas.microsoft.com/office/drawing/2014/main" id="{B1F0A91A-6AA8-4062-BE20-B863AF596C0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6">
                  <xdr:nvSpPr>
                    <xdr:cNvPr id="5961" name="Rectangle: Rounded Corners 5960">
                      <a:extLst>
                        <a:ext uri="{FF2B5EF4-FFF2-40B4-BE49-F238E27FC236}">
                          <a16:creationId xmlns:a16="http://schemas.microsoft.com/office/drawing/2014/main" id="{ED93906D-4819-474E-AC64-CCBDEA96263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16DBB6F-769D-42ED-ACDE-82106F30AA4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840,000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6">
                  <xdr:nvSpPr>
                    <xdr:cNvPr id="5962" name="Rectangle: Rounded Corners 5961">
                      <a:extLst>
                        <a:ext uri="{FF2B5EF4-FFF2-40B4-BE49-F238E27FC236}">
                          <a16:creationId xmlns:a16="http://schemas.microsoft.com/office/drawing/2014/main" id="{09BAD5D6-0D97-4675-A675-8771B81DCD3E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A4CA5AF-A397-4E96-8365-7E2D75F939E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AG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63" name="Rectangle: Rounded Corners 5962">
                      <a:extLst>
                        <a:ext uri="{FF2B5EF4-FFF2-40B4-BE49-F238E27FC236}">
                          <a16:creationId xmlns:a16="http://schemas.microsoft.com/office/drawing/2014/main" id="{2B5A95C5-EB98-43F3-9C2A-D243A9020BE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955" name="Rectangle: Rounded Corners 5954">
                  <a:extLst>
                    <a:ext uri="{FF2B5EF4-FFF2-40B4-BE49-F238E27FC236}">
                      <a16:creationId xmlns:a16="http://schemas.microsoft.com/office/drawing/2014/main" id="{FA7FBD14-27FF-4DF9-801B-246BCFB025F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951" name="Straight Connector 5950">
                <a:extLst>
                  <a:ext uri="{FF2B5EF4-FFF2-40B4-BE49-F238E27FC236}">
                    <a16:creationId xmlns:a16="http://schemas.microsoft.com/office/drawing/2014/main" id="{965D88C8-FD60-4C6D-A423-C40F3902AF4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52" name="Straight Connector 5951">
                <a:extLst>
                  <a:ext uri="{FF2B5EF4-FFF2-40B4-BE49-F238E27FC236}">
                    <a16:creationId xmlns:a16="http://schemas.microsoft.com/office/drawing/2014/main" id="{D2671AC4-F08E-403C-B202-2D7B9A8EF18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53" name="Straight Connector 5952">
                <a:extLst>
                  <a:ext uri="{FF2B5EF4-FFF2-40B4-BE49-F238E27FC236}">
                    <a16:creationId xmlns:a16="http://schemas.microsoft.com/office/drawing/2014/main" id="{B5E19E7C-4007-4870-AFE0-A2B17D4FBD9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949" name="Rectangle: Rounded Corners 5948">
              <a:extLst>
                <a:ext uri="{FF2B5EF4-FFF2-40B4-BE49-F238E27FC236}">
                  <a16:creationId xmlns:a16="http://schemas.microsoft.com/office/drawing/2014/main" id="{DFCA569D-3D00-4D86-8C40-19C104D7EDE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947" name="Rectangle: Rounded Corners 5946">
            <a:extLst>
              <a:ext uri="{FF2B5EF4-FFF2-40B4-BE49-F238E27FC236}">
                <a16:creationId xmlns:a16="http://schemas.microsoft.com/office/drawing/2014/main" id="{BC613F2B-A1D1-4219-803F-0EE19673FD7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222</xdr:row>
      <xdr:rowOff>79367</xdr:rowOff>
    </xdr:from>
    <xdr:to>
      <xdr:col>0</xdr:col>
      <xdr:colOff>8041143</xdr:colOff>
      <xdr:row>222</xdr:row>
      <xdr:rowOff>527410</xdr:rowOff>
    </xdr:to>
    <xdr:grpSp>
      <xdr:nvGrpSpPr>
        <xdr:cNvPr id="5971" name="Group 5970">
          <a:extLst>
            <a:ext uri="{FF2B5EF4-FFF2-40B4-BE49-F238E27FC236}">
              <a16:creationId xmlns:a16="http://schemas.microsoft.com/office/drawing/2014/main" id="{FB30F8B4-BC8A-4062-8845-F288E4AEBEFB}"/>
            </a:ext>
          </a:extLst>
        </xdr:cNvPr>
        <xdr:cNvGrpSpPr/>
      </xdr:nvGrpSpPr>
      <xdr:grpSpPr>
        <a:xfrm>
          <a:off x="10947690057" y="1192503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972" name="Group 5971">
            <a:extLst>
              <a:ext uri="{FF2B5EF4-FFF2-40B4-BE49-F238E27FC236}">
                <a16:creationId xmlns:a16="http://schemas.microsoft.com/office/drawing/2014/main" id="{3654DD06-5FEE-4116-806F-37266D65697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5974" name="Group 5973">
              <a:extLst>
                <a:ext uri="{FF2B5EF4-FFF2-40B4-BE49-F238E27FC236}">
                  <a16:creationId xmlns:a16="http://schemas.microsoft.com/office/drawing/2014/main" id="{C245ACE3-FE59-4E34-AD80-4C340B98673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5976" name="Group 5975">
                <a:extLst>
                  <a:ext uri="{FF2B5EF4-FFF2-40B4-BE49-F238E27FC236}">
                    <a16:creationId xmlns:a16="http://schemas.microsoft.com/office/drawing/2014/main" id="{CEF3B49E-E62B-402D-B430-FDC47DE37A4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5980" name="Group 5979">
                  <a:extLst>
                    <a:ext uri="{FF2B5EF4-FFF2-40B4-BE49-F238E27FC236}">
                      <a16:creationId xmlns:a16="http://schemas.microsoft.com/office/drawing/2014/main" id="{AC3F7EF0-0FDE-4825-AB99-41CB05682B3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5982" name="Rectangle: Rounded Corners 5981">
                    <a:extLst>
                      <a:ext uri="{FF2B5EF4-FFF2-40B4-BE49-F238E27FC236}">
                        <a16:creationId xmlns:a16="http://schemas.microsoft.com/office/drawing/2014/main" id="{55034A50-F548-4EC1-B4AF-ECB9A3E7FA1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5983" name="Group 5982">
                    <a:extLst>
                      <a:ext uri="{FF2B5EF4-FFF2-40B4-BE49-F238E27FC236}">
                        <a16:creationId xmlns:a16="http://schemas.microsoft.com/office/drawing/2014/main" id="{8C4BE8B8-C5F9-4B49-A795-A592A94D6C89}"/>
                      </a:ext>
                    </a:extLst>
                  </xdr:cNvPr>
                  <xdr:cNvGrpSpPr/>
                </xdr:nvGrpSpPr>
                <xdr:grpSpPr>
                  <a:xfrm>
                    <a:off x="11022749898" y="809933"/>
                    <a:ext cx="1747814" cy="352109"/>
                    <a:chOff x="11022749898" y="787708"/>
                    <a:chExt cx="1747814" cy="352109"/>
                  </a:xfrm>
                </xdr:grpSpPr>
                <xdr:sp macro="" textlink="Data!F207">
                  <xdr:nvSpPr>
                    <xdr:cNvPr id="5993" name="Rectangle: Rounded Corners 5992">
                      <a:extLst>
                        <a:ext uri="{FF2B5EF4-FFF2-40B4-BE49-F238E27FC236}">
                          <a16:creationId xmlns:a16="http://schemas.microsoft.com/office/drawing/2014/main" id="{808B259A-51E1-4EB9-A42E-5C87C398884D}"/>
                        </a:ext>
                      </a:extLst>
                    </xdr:cNvPr>
                    <xdr:cNvSpPr/>
                  </xdr:nvSpPr>
                  <xdr:spPr>
                    <a:xfrm>
                      <a:off x="11022749898" y="873117"/>
                      <a:ext cx="9943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B67F9A9-7E4B-4287-97D2-641C27FD0555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94" name="Rectangle: Rounded Corners 5993">
                      <a:extLst>
                        <a:ext uri="{FF2B5EF4-FFF2-40B4-BE49-F238E27FC236}">
                          <a16:creationId xmlns:a16="http://schemas.microsoft.com/office/drawing/2014/main" id="{F24198CE-99CA-417A-AF93-CA8252D00E2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7">
                  <xdr:nvSpPr>
                    <xdr:cNvPr id="5995" name="Rectangle: Rounded Corners 5994">
                      <a:extLst>
                        <a:ext uri="{FF2B5EF4-FFF2-40B4-BE49-F238E27FC236}">
                          <a16:creationId xmlns:a16="http://schemas.microsoft.com/office/drawing/2014/main" id="{90D7E28B-3456-4CB5-A3D0-BCA6B7FA041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0644EE2-0A15-46AB-8A5E-D8885066B05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96" name="Rectangle: Rounded Corners 5995">
                      <a:extLst>
                        <a:ext uri="{FF2B5EF4-FFF2-40B4-BE49-F238E27FC236}">
                          <a16:creationId xmlns:a16="http://schemas.microsoft.com/office/drawing/2014/main" id="{3CFCC912-F098-4B10-9770-857EF653EFD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7">
                <xdr:nvSpPr>
                  <xdr:cNvPr id="5984" name="Rectangle: Rounded Corners 5983">
                    <a:extLst>
                      <a:ext uri="{FF2B5EF4-FFF2-40B4-BE49-F238E27FC236}">
                        <a16:creationId xmlns:a16="http://schemas.microsoft.com/office/drawing/2014/main" id="{A831A178-1833-43C1-A9B8-3609CC16EDF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7DB7347-8E6D-4C17-9AAA-FC99EF3E218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گیج زاویه 5-90 درجه 18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5985" name="Group 5984">
                    <a:extLst>
                      <a:ext uri="{FF2B5EF4-FFF2-40B4-BE49-F238E27FC236}">
                        <a16:creationId xmlns:a16="http://schemas.microsoft.com/office/drawing/2014/main" id="{AB7C1421-4148-4FDE-B0F3-19F9291FE80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207">
                  <xdr:nvSpPr>
                    <xdr:cNvPr id="5990" name="Rectangle: Rounded Corners 5989">
                      <a:extLst>
                        <a:ext uri="{FF2B5EF4-FFF2-40B4-BE49-F238E27FC236}">
                          <a16:creationId xmlns:a16="http://schemas.microsoft.com/office/drawing/2014/main" id="{E0246952-25BE-459F-8DDC-F2706AA7B97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E9FB186-BF33-4CC0-8BC2-E85F8739ED7D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2,850,000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7">
                  <xdr:nvSpPr>
                    <xdr:cNvPr id="5991" name="Rectangle: Rounded Corners 5990">
                      <a:extLst>
                        <a:ext uri="{FF2B5EF4-FFF2-40B4-BE49-F238E27FC236}">
                          <a16:creationId xmlns:a16="http://schemas.microsoft.com/office/drawing/2014/main" id="{9B75732E-3144-4A67-9123-03175B3200AE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917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02ED77-361A-4C7E-AEF2-BF26A95B64D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4807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92" name="Rectangle: Rounded Corners 5991">
                      <a:extLst>
                        <a:ext uri="{FF2B5EF4-FFF2-40B4-BE49-F238E27FC236}">
                          <a16:creationId xmlns:a16="http://schemas.microsoft.com/office/drawing/2014/main" id="{6D414987-949B-4C80-A02A-EF6060C6864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986" name="Group 5985">
                    <a:extLst>
                      <a:ext uri="{FF2B5EF4-FFF2-40B4-BE49-F238E27FC236}">
                        <a16:creationId xmlns:a16="http://schemas.microsoft.com/office/drawing/2014/main" id="{D8242858-2431-4AFD-B530-AB6D57FE27C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7">
                  <xdr:nvSpPr>
                    <xdr:cNvPr id="5987" name="Rectangle: Rounded Corners 5986">
                      <a:extLst>
                        <a:ext uri="{FF2B5EF4-FFF2-40B4-BE49-F238E27FC236}">
                          <a16:creationId xmlns:a16="http://schemas.microsoft.com/office/drawing/2014/main" id="{00F30B61-77E5-4140-9EFF-40DD00A567F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1AD2F7D-576C-41D5-89C5-69C898694CD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1,840,000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7">
                  <xdr:nvSpPr>
                    <xdr:cNvPr id="5988" name="Rectangle: Rounded Corners 5987">
                      <a:extLst>
                        <a:ext uri="{FF2B5EF4-FFF2-40B4-BE49-F238E27FC236}">
                          <a16:creationId xmlns:a16="http://schemas.microsoft.com/office/drawing/2014/main" id="{C6E2DAD3-979C-4770-A5E1-D66689C3A286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236715D-362D-44CA-BC44-44040BD7A4C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AG-18PC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989" name="Rectangle: Rounded Corners 5988">
                      <a:extLst>
                        <a:ext uri="{FF2B5EF4-FFF2-40B4-BE49-F238E27FC236}">
                          <a16:creationId xmlns:a16="http://schemas.microsoft.com/office/drawing/2014/main" id="{509968DE-639A-4544-BB9F-B46EAF5E388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5981" name="Rectangle: Rounded Corners 5980">
                  <a:extLst>
                    <a:ext uri="{FF2B5EF4-FFF2-40B4-BE49-F238E27FC236}">
                      <a16:creationId xmlns:a16="http://schemas.microsoft.com/office/drawing/2014/main" id="{B0E80425-94FD-4A89-8109-B51B96B18AF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5977" name="Straight Connector 5976">
                <a:extLst>
                  <a:ext uri="{FF2B5EF4-FFF2-40B4-BE49-F238E27FC236}">
                    <a16:creationId xmlns:a16="http://schemas.microsoft.com/office/drawing/2014/main" id="{BE51BC17-8270-4DE6-803F-EB12D0921F5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78" name="Straight Connector 5977">
                <a:extLst>
                  <a:ext uri="{FF2B5EF4-FFF2-40B4-BE49-F238E27FC236}">
                    <a16:creationId xmlns:a16="http://schemas.microsoft.com/office/drawing/2014/main" id="{9337767C-1008-406E-8C13-5C0D4BF54B5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79" name="Straight Connector 5978">
                <a:extLst>
                  <a:ext uri="{FF2B5EF4-FFF2-40B4-BE49-F238E27FC236}">
                    <a16:creationId xmlns:a16="http://schemas.microsoft.com/office/drawing/2014/main" id="{472E8225-5C51-4BE1-9DD7-E3639427E66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975" name="Rectangle: Rounded Corners 5974">
              <a:extLst>
                <a:ext uri="{FF2B5EF4-FFF2-40B4-BE49-F238E27FC236}">
                  <a16:creationId xmlns:a16="http://schemas.microsoft.com/office/drawing/2014/main" id="{9A04838F-6138-4B0D-B074-F22C3D6F020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973" name="Rectangle: Rounded Corners 5972">
            <a:extLst>
              <a:ext uri="{FF2B5EF4-FFF2-40B4-BE49-F238E27FC236}">
                <a16:creationId xmlns:a16="http://schemas.microsoft.com/office/drawing/2014/main" id="{D798287F-70B4-4CD1-A3FC-B6E4A7CBF89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223</xdr:row>
      <xdr:rowOff>79367</xdr:rowOff>
    </xdr:from>
    <xdr:to>
      <xdr:col>0</xdr:col>
      <xdr:colOff>8041143</xdr:colOff>
      <xdr:row>223</xdr:row>
      <xdr:rowOff>527410</xdr:rowOff>
    </xdr:to>
    <xdr:grpSp>
      <xdr:nvGrpSpPr>
        <xdr:cNvPr id="5997" name="Group 5996">
          <a:extLst>
            <a:ext uri="{FF2B5EF4-FFF2-40B4-BE49-F238E27FC236}">
              <a16:creationId xmlns:a16="http://schemas.microsoft.com/office/drawing/2014/main" id="{48899C53-DF07-45E3-A0BC-CEF49816B964}"/>
            </a:ext>
          </a:extLst>
        </xdr:cNvPr>
        <xdr:cNvGrpSpPr/>
      </xdr:nvGrpSpPr>
      <xdr:grpSpPr>
        <a:xfrm>
          <a:off x="10947690057" y="1197895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5998" name="Group 5997">
            <a:extLst>
              <a:ext uri="{FF2B5EF4-FFF2-40B4-BE49-F238E27FC236}">
                <a16:creationId xmlns:a16="http://schemas.microsoft.com/office/drawing/2014/main" id="{0BC7C543-0375-426C-B59E-568D56693F8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000" name="Group 5999">
              <a:extLst>
                <a:ext uri="{FF2B5EF4-FFF2-40B4-BE49-F238E27FC236}">
                  <a16:creationId xmlns:a16="http://schemas.microsoft.com/office/drawing/2014/main" id="{2759CC90-B531-41F0-A585-8FD5E33303A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002" name="Group 6001">
                <a:extLst>
                  <a:ext uri="{FF2B5EF4-FFF2-40B4-BE49-F238E27FC236}">
                    <a16:creationId xmlns:a16="http://schemas.microsoft.com/office/drawing/2014/main" id="{BCA752CC-4391-411F-837D-FB87BDC9770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006" name="Group 6005">
                  <a:extLst>
                    <a:ext uri="{FF2B5EF4-FFF2-40B4-BE49-F238E27FC236}">
                      <a16:creationId xmlns:a16="http://schemas.microsoft.com/office/drawing/2014/main" id="{5B5DE537-A9BB-4E04-8A36-D65A559C5DE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008" name="Rectangle: Rounded Corners 6007">
                    <a:extLst>
                      <a:ext uri="{FF2B5EF4-FFF2-40B4-BE49-F238E27FC236}">
                        <a16:creationId xmlns:a16="http://schemas.microsoft.com/office/drawing/2014/main" id="{3273A99B-946F-4948-B701-493EAFE6B6D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009" name="Group 6008">
                    <a:extLst>
                      <a:ext uri="{FF2B5EF4-FFF2-40B4-BE49-F238E27FC236}">
                        <a16:creationId xmlns:a16="http://schemas.microsoft.com/office/drawing/2014/main" id="{2EFBE369-7A1A-4536-98CC-AB30FD97F4EE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08">
                  <xdr:nvSpPr>
                    <xdr:cNvPr id="6046" name="Rectangle: Rounded Corners 6045">
                      <a:extLst>
                        <a:ext uri="{FF2B5EF4-FFF2-40B4-BE49-F238E27FC236}">
                          <a16:creationId xmlns:a16="http://schemas.microsoft.com/office/drawing/2014/main" id="{03E9C4AF-338D-44D0-A2D2-BEF9A0F0354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80C9CFF-0B07-4E95-B479-8A46A99F8889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47" name="Rectangle: Rounded Corners 6046">
                      <a:extLst>
                        <a:ext uri="{FF2B5EF4-FFF2-40B4-BE49-F238E27FC236}">
                          <a16:creationId xmlns:a16="http://schemas.microsoft.com/office/drawing/2014/main" id="{C442CC1D-87A2-4B96-94C0-B0EC7B01E79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8">
                  <xdr:nvSpPr>
                    <xdr:cNvPr id="6048" name="Rectangle: Rounded Corners 6047">
                      <a:extLst>
                        <a:ext uri="{FF2B5EF4-FFF2-40B4-BE49-F238E27FC236}">
                          <a16:creationId xmlns:a16="http://schemas.microsoft.com/office/drawing/2014/main" id="{48B752A7-4B70-417C-8315-E1B2707A050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BE29748-FC82-4BB3-BDF9-E3EF344A1C0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49" name="Rectangle: Rounded Corners 6048">
                      <a:extLst>
                        <a:ext uri="{FF2B5EF4-FFF2-40B4-BE49-F238E27FC236}">
                          <a16:creationId xmlns:a16="http://schemas.microsoft.com/office/drawing/2014/main" id="{FEDA45A0-945B-4BD7-8080-829B3F20EBC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8">
                <xdr:nvSpPr>
                  <xdr:cNvPr id="6010" name="Rectangle: Rounded Corners 6009">
                    <a:extLst>
                      <a:ext uri="{FF2B5EF4-FFF2-40B4-BE49-F238E27FC236}">
                        <a16:creationId xmlns:a16="http://schemas.microsoft.com/office/drawing/2014/main" id="{BE4A4741-714C-4CDC-8403-0D54E1FC182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04B611C-69D4-4C8B-82F0-410A1B2862B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مرکز یاب استوانه تا قطر 105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011" name="Group 6010">
                    <a:extLst>
                      <a:ext uri="{FF2B5EF4-FFF2-40B4-BE49-F238E27FC236}">
                        <a16:creationId xmlns:a16="http://schemas.microsoft.com/office/drawing/2014/main" id="{4DF03A0C-3F4F-4321-9218-F2504AED807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11889" cy="341949"/>
                    <a:chOff x="11023087448" y="797868"/>
                    <a:chExt cx="1711889" cy="341949"/>
                  </a:xfrm>
                </xdr:grpSpPr>
                <xdr:sp macro="" textlink="Data!J208">
                  <xdr:nvSpPr>
                    <xdr:cNvPr id="6043" name="Rectangle: Rounded Corners 6042">
                      <a:extLst>
                        <a:ext uri="{FF2B5EF4-FFF2-40B4-BE49-F238E27FC236}">
                          <a16:creationId xmlns:a16="http://schemas.microsoft.com/office/drawing/2014/main" id="{CB139D18-0499-4AD4-B4B0-662F6FC3C88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81CFEF6-23A8-4F5C-BB25-C526220118A8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8">
                  <xdr:nvSpPr>
                    <xdr:cNvPr id="6044" name="Rectangle: Rounded Corners 6043">
                      <a:extLst>
                        <a:ext uri="{FF2B5EF4-FFF2-40B4-BE49-F238E27FC236}">
                          <a16:creationId xmlns:a16="http://schemas.microsoft.com/office/drawing/2014/main" id="{E27EEBC5-381C-4B8B-AABB-76C5990F0AEA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2657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1DFCBDA-BE11-421D-95D9-F943BD56A5B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45" name="Rectangle: Rounded Corners 6044">
                      <a:extLst>
                        <a:ext uri="{FF2B5EF4-FFF2-40B4-BE49-F238E27FC236}">
                          <a16:creationId xmlns:a16="http://schemas.microsoft.com/office/drawing/2014/main" id="{B59640C3-6330-4434-AB89-292F43B9C58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012" name="Group 6011">
                    <a:extLst>
                      <a:ext uri="{FF2B5EF4-FFF2-40B4-BE49-F238E27FC236}">
                        <a16:creationId xmlns:a16="http://schemas.microsoft.com/office/drawing/2014/main" id="{0FB012B0-D84A-4820-B4E3-2FC4AA68497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8">
                  <xdr:nvSpPr>
                    <xdr:cNvPr id="6039" name="Rectangle: Rounded Corners 6038">
                      <a:extLst>
                        <a:ext uri="{FF2B5EF4-FFF2-40B4-BE49-F238E27FC236}">
                          <a16:creationId xmlns:a16="http://schemas.microsoft.com/office/drawing/2014/main" id="{68FEB20B-DC38-4F3D-A435-15DB4F21D49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D975C04-D68D-465F-96AE-13BB4E4436C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870,000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8">
                  <xdr:nvSpPr>
                    <xdr:cNvPr id="6040" name="Rectangle: Rounded Corners 6039">
                      <a:extLst>
                        <a:ext uri="{FF2B5EF4-FFF2-40B4-BE49-F238E27FC236}">
                          <a16:creationId xmlns:a16="http://schemas.microsoft.com/office/drawing/2014/main" id="{4D1D1D40-2606-4701-840A-0C791F6F6EA2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4C0D72D-9D27-4D28-85DD-7818C7A4E6E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CFA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41" name="Rectangle: Rounded Corners 6040">
                      <a:extLst>
                        <a:ext uri="{FF2B5EF4-FFF2-40B4-BE49-F238E27FC236}">
                          <a16:creationId xmlns:a16="http://schemas.microsoft.com/office/drawing/2014/main" id="{30E5078F-788A-46BC-94FC-378BE037B1A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007" name="Rectangle: Rounded Corners 6006">
                  <a:extLst>
                    <a:ext uri="{FF2B5EF4-FFF2-40B4-BE49-F238E27FC236}">
                      <a16:creationId xmlns:a16="http://schemas.microsoft.com/office/drawing/2014/main" id="{15FBA471-49B6-44D1-ABD7-B7C5575E338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003" name="Straight Connector 6002">
                <a:extLst>
                  <a:ext uri="{FF2B5EF4-FFF2-40B4-BE49-F238E27FC236}">
                    <a16:creationId xmlns:a16="http://schemas.microsoft.com/office/drawing/2014/main" id="{4918A353-E022-478B-A70A-8DC8AA909BB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04" name="Straight Connector 6003">
                <a:extLst>
                  <a:ext uri="{FF2B5EF4-FFF2-40B4-BE49-F238E27FC236}">
                    <a16:creationId xmlns:a16="http://schemas.microsoft.com/office/drawing/2014/main" id="{34C5F9DC-CB63-4CDE-B5BB-091FF5EC616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05" name="Straight Connector 6004">
                <a:extLst>
                  <a:ext uri="{FF2B5EF4-FFF2-40B4-BE49-F238E27FC236}">
                    <a16:creationId xmlns:a16="http://schemas.microsoft.com/office/drawing/2014/main" id="{77E68D82-C8A6-45DB-8940-A436C73B1B2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001" name="Rectangle: Rounded Corners 6000">
              <a:extLst>
                <a:ext uri="{FF2B5EF4-FFF2-40B4-BE49-F238E27FC236}">
                  <a16:creationId xmlns:a16="http://schemas.microsoft.com/office/drawing/2014/main" id="{21D90911-9D3A-481B-89D2-D8DEE101265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999" name="Rectangle: Rounded Corners 5998">
            <a:extLst>
              <a:ext uri="{FF2B5EF4-FFF2-40B4-BE49-F238E27FC236}">
                <a16:creationId xmlns:a16="http://schemas.microsoft.com/office/drawing/2014/main" id="{BA6D8D6B-2352-4590-96E9-6BCB7975AEB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224</xdr:row>
      <xdr:rowOff>79367</xdr:rowOff>
    </xdr:from>
    <xdr:to>
      <xdr:col>0</xdr:col>
      <xdr:colOff>8041143</xdr:colOff>
      <xdr:row>224</xdr:row>
      <xdr:rowOff>527410</xdr:rowOff>
    </xdr:to>
    <xdr:grpSp>
      <xdr:nvGrpSpPr>
        <xdr:cNvPr id="6050" name="Group 6049">
          <a:extLst>
            <a:ext uri="{FF2B5EF4-FFF2-40B4-BE49-F238E27FC236}">
              <a16:creationId xmlns:a16="http://schemas.microsoft.com/office/drawing/2014/main" id="{FB0C6D34-3D6B-4EF1-B5AC-7ECD91CC6437}"/>
            </a:ext>
          </a:extLst>
        </xdr:cNvPr>
        <xdr:cNvGrpSpPr/>
      </xdr:nvGrpSpPr>
      <xdr:grpSpPr>
        <a:xfrm>
          <a:off x="10947690057" y="1203288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051" name="Group 6050">
            <a:extLst>
              <a:ext uri="{FF2B5EF4-FFF2-40B4-BE49-F238E27FC236}">
                <a16:creationId xmlns:a16="http://schemas.microsoft.com/office/drawing/2014/main" id="{B5EBF3EB-E566-4DDC-BA50-DD4027378D5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053" name="Group 6052">
              <a:extLst>
                <a:ext uri="{FF2B5EF4-FFF2-40B4-BE49-F238E27FC236}">
                  <a16:creationId xmlns:a16="http://schemas.microsoft.com/office/drawing/2014/main" id="{C5F46FF1-924E-4FD4-8188-17EE81F7838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055" name="Group 6054">
                <a:extLst>
                  <a:ext uri="{FF2B5EF4-FFF2-40B4-BE49-F238E27FC236}">
                    <a16:creationId xmlns:a16="http://schemas.microsoft.com/office/drawing/2014/main" id="{0DC259A5-4FFC-4364-86FB-8BA6E0D0D14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059" name="Group 6058">
                  <a:extLst>
                    <a:ext uri="{FF2B5EF4-FFF2-40B4-BE49-F238E27FC236}">
                      <a16:creationId xmlns:a16="http://schemas.microsoft.com/office/drawing/2014/main" id="{8B4ED631-9D90-4079-87C4-56042EF56F8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061" name="Rectangle: Rounded Corners 6060">
                    <a:extLst>
                      <a:ext uri="{FF2B5EF4-FFF2-40B4-BE49-F238E27FC236}">
                        <a16:creationId xmlns:a16="http://schemas.microsoft.com/office/drawing/2014/main" id="{3B3CD8F9-8421-463C-B48A-9BBFE487883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062" name="Group 6061">
                    <a:extLst>
                      <a:ext uri="{FF2B5EF4-FFF2-40B4-BE49-F238E27FC236}">
                        <a16:creationId xmlns:a16="http://schemas.microsoft.com/office/drawing/2014/main" id="{3947C138-891A-40B0-83BC-B1E203D102E9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09">
                  <xdr:nvSpPr>
                    <xdr:cNvPr id="6101" name="Rectangle: Rounded Corners 6100">
                      <a:extLst>
                        <a:ext uri="{FF2B5EF4-FFF2-40B4-BE49-F238E27FC236}">
                          <a16:creationId xmlns:a16="http://schemas.microsoft.com/office/drawing/2014/main" id="{1E7FB832-830E-4F9C-A637-6E056D8B17EC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8308B4-C974-444A-92CC-B135364074F8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02" name="Rectangle: Rounded Corners 6101">
                      <a:extLst>
                        <a:ext uri="{FF2B5EF4-FFF2-40B4-BE49-F238E27FC236}">
                          <a16:creationId xmlns:a16="http://schemas.microsoft.com/office/drawing/2014/main" id="{178AED27-7DC6-4A67-94C7-95D6DD85718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09">
                  <xdr:nvSpPr>
                    <xdr:cNvPr id="6103" name="Rectangle: Rounded Corners 6102">
                      <a:extLst>
                        <a:ext uri="{FF2B5EF4-FFF2-40B4-BE49-F238E27FC236}">
                          <a16:creationId xmlns:a16="http://schemas.microsoft.com/office/drawing/2014/main" id="{FCE7CCB0-B9CC-4FEB-9F7A-EF2ACD45266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070824-8E72-4776-B848-76F5F91574F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04" name="Rectangle: Rounded Corners 6103">
                      <a:extLst>
                        <a:ext uri="{FF2B5EF4-FFF2-40B4-BE49-F238E27FC236}">
                          <a16:creationId xmlns:a16="http://schemas.microsoft.com/office/drawing/2014/main" id="{A242A6F2-7216-4C55-A81C-CF186B66583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09">
                <xdr:nvSpPr>
                  <xdr:cNvPr id="6063" name="Rectangle: Rounded Corners 6062">
                    <a:extLst>
                      <a:ext uri="{FF2B5EF4-FFF2-40B4-BE49-F238E27FC236}">
                        <a16:creationId xmlns:a16="http://schemas.microsoft.com/office/drawing/2014/main" id="{C6B9607E-CD56-4F51-89D9-FAE15A92BC2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C1386EF-E984-4B97-AC4E-184860C9FD4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چمفر گیج 0/5-5 میلیمتر 18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064" name="Group 6063">
                    <a:extLst>
                      <a:ext uri="{FF2B5EF4-FFF2-40B4-BE49-F238E27FC236}">
                        <a16:creationId xmlns:a16="http://schemas.microsoft.com/office/drawing/2014/main" id="{343DF4FA-1854-49BB-A48E-6C658374789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09">
                  <xdr:nvSpPr>
                    <xdr:cNvPr id="6098" name="Rectangle: Rounded Corners 6097">
                      <a:extLst>
                        <a:ext uri="{FF2B5EF4-FFF2-40B4-BE49-F238E27FC236}">
                          <a16:creationId xmlns:a16="http://schemas.microsoft.com/office/drawing/2014/main" id="{A40C8CCB-25A6-4E91-B6E8-45EBF482669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C839A3-271C-4B42-9421-0C8E06FA372A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09">
                  <xdr:nvSpPr>
                    <xdr:cNvPr id="6099" name="Rectangle: Rounded Corners 6098">
                      <a:extLst>
                        <a:ext uri="{FF2B5EF4-FFF2-40B4-BE49-F238E27FC236}">
                          <a16:creationId xmlns:a16="http://schemas.microsoft.com/office/drawing/2014/main" id="{2ABB9DB9-473B-4E7A-AB83-D8C4F7F79A8C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BCE214-789F-4E71-8E4E-6666F73F4BA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00" name="Rectangle: Rounded Corners 6099">
                      <a:extLst>
                        <a:ext uri="{FF2B5EF4-FFF2-40B4-BE49-F238E27FC236}">
                          <a16:creationId xmlns:a16="http://schemas.microsoft.com/office/drawing/2014/main" id="{52957BD0-D2DF-43A7-9587-B5A1E2DB4A3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065" name="Group 6064">
                    <a:extLst>
                      <a:ext uri="{FF2B5EF4-FFF2-40B4-BE49-F238E27FC236}">
                        <a16:creationId xmlns:a16="http://schemas.microsoft.com/office/drawing/2014/main" id="{8AFF9603-1D7B-408C-B47A-3D1D1FF3CA4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09">
                  <xdr:nvSpPr>
                    <xdr:cNvPr id="6066" name="Rectangle: Rounded Corners 6065">
                      <a:extLst>
                        <a:ext uri="{FF2B5EF4-FFF2-40B4-BE49-F238E27FC236}">
                          <a16:creationId xmlns:a16="http://schemas.microsoft.com/office/drawing/2014/main" id="{A98C4532-6D6E-490B-A03B-99839FCA089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066F2A3-4704-462B-9245-217BA0E505D5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1,810,000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09">
                  <xdr:nvSpPr>
                    <xdr:cNvPr id="6067" name="Rectangle: Rounded Corners 6066">
                      <a:extLst>
                        <a:ext uri="{FF2B5EF4-FFF2-40B4-BE49-F238E27FC236}">
                          <a16:creationId xmlns:a16="http://schemas.microsoft.com/office/drawing/2014/main" id="{92E6E52E-1192-4913-9EA3-E736306DB26F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04846C0-2279-4EAF-9C30-CC892BD0BBB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3125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68" name="Rectangle: Rounded Corners 6067">
                      <a:extLst>
                        <a:ext uri="{FF2B5EF4-FFF2-40B4-BE49-F238E27FC236}">
                          <a16:creationId xmlns:a16="http://schemas.microsoft.com/office/drawing/2014/main" id="{AE069578-422F-42B7-9A24-97BC3461C6B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060" name="Rectangle: Rounded Corners 6059">
                  <a:extLst>
                    <a:ext uri="{FF2B5EF4-FFF2-40B4-BE49-F238E27FC236}">
                      <a16:creationId xmlns:a16="http://schemas.microsoft.com/office/drawing/2014/main" id="{C2656916-BF2A-4ADD-92E2-F83744C03C9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056" name="Straight Connector 6055">
                <a:extLst>
                  <a:ext uri="{FF2B5EF4-FFF2-40B4-BE49-F238E27FC236}">
                    <a16:creationId xmlns:a16="http://schemas.microsoft.com/office/drawing/2014/main" id="{27D0AD25-E3F5-4E00-A1AF-033DF4B8D06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57" name="Straight Connector 6056">
                <a:extLst>
                  <a:ext uri="{FF2B5EF4-FFF2-40B4-BE49-F238E27FC236}">
                    <a16:creationId xmlns:a16="http://schemas.microsoft.com/office/drawing/2014/main" id="{2E02285F-2AB9-4F84-8CB2-CC7F4085701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58" name="Straight Connector 6057">
                <a:extLst>
                  <a:ext uri="{FF2B5EF4-FFF2-40B4-BE49-F238E27FC236}">
                    <a16:creationId xmlns:a16="http://schemas.microsoft.com/office/drawing/2014/main" id="{FCDD3AD2-A76A-49F3-A2C7-8963F4C0E6B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054" name="Rectangle: Rounded Corners 6053">
              <a:extLst>
                <a:ext uri="{FF2B5EF4-FFF2-40B4-BE49-F238E27FC236}">
                  <a16:creationId xmlns:a16="http://schemas.microsoft.com/office/drawing/2014/main" id="{93D26900-9924-4D83-AAEF-85AE6359FF7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052" name="Rectangle: Rounded Corners 6051">
            <a:extLst>
              <a:ext uri="{FF2B5EF4-FFF2-40B4-BE49-F238E27FC236}">
                <a16:creationId xmlns:a16="http://schemas.microsoft.com/office/drawing/2014/main" id="{7401B935-F378-4571-AEAA-1A6D6CB51D6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225</xdr:row>
      <xdr:rowOff>79367</xdr:rowOff>
    </xdr:from>
    <xdr:to>
      <xdr:col>0</xdr:col>
      <xdr:colOff>8041143</xdr:colOff>
      <xdr:row>225</xdr:row>
      <xdr:rowOff>527410</xdr:rowOff>
    </xdr:to>
    <xdr:grpSp>
      <xdr:nvGrpSpPr>
        <xdr:cNvPr id="6105" name="Group 6104">
          <a:extLst>
            <a:ext uri="{FF2B5EF4-FFF2-40B4-BE49-F238E27FC236}">
              <a16:creationId xmlns:a16="http://schemas.microsoft.com/office/drawing/2014/main" id="{EF469909-E960-4F62-ABAF-6BF45BC5868B}"/>
            </a:ext>
          </a:extLst>
        </xdr:cNvPr>
        <xdr:cNvGrpSpPr/>
      </xdr:nvGrpSpPr>
      <xdr:grpSpPr>
        <a:xfrm>
          <a:off x="10947690057" y="1208680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106" name="Group 6105">
            <a:extLst>
              <a:ext uri="{FF2B5EF4-FFF2-40B4-BE49-F238E27FC236}">
                <a16:creationId xmlns:a16="http://schemas.microsoft.com/office/drawing/2014/main" id="{755DD5CD-AC8E-408B-9E3D-1BEF2FC26D8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108" name="Group 6107">
              <a:extLst>
                <a:ext uri="{FF2B5EF4-FFF2-40B4-BE49-F238E27FC236}">
                  <a16:creationId xmlns:a16="http://schemas.microsoft.com/office/drawing/2014/main" id="{982B514D-AF2F-4132-8139-F146443B224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110" name="Group 6109">
                <a:extLst>
                  <a:ext uri="{FF2B5EF4-FFF2-40B4-BE49-F238E27FC236}">
                    <a16:creationId xmlns:a16="http://schemas.microsoft.com/office/drawing/2014/main" id="{1AB7419F-77B6-43FA-B1EA-A6503C13DF1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114" name="Group 6113">
                  <a:extLst>
                    <a:ext uri="{FF2B5EF4-FFF2-40B4-BE49-F238E27FC236}">
                      <a16:creationId xmlns:a16="http://schemas.microsoft.com/office/drawing/2014/main" id="{E277F885-B254-4AE3-85E3-6F56876A215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116" name="Rectangle: Rounded Corners 6115">
                    <a:extLst>
                      <a:ext uri="{FF2B5EF4-FFF2-40B4-BE49-F238E27FC236}">
                        <a16:creationId xmlns:a16="http://schemas.microsoft.com/office/drawing/2014/main" id="{D2C61045-5DFA-436F-ADF4-F7A37B693A5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117" name="Group 6116">
                    <a:extLst>
                      <a:ext uri="{FF2B5EF4-FFF2-40B4-BE49-F238E27FC236}">
                        <a16:creationId xmlns:a16="http://schemas.microsoft.com/office/drawing/2014/main" id="{B22031B3-C79F-4306-83A1-048770FC154D}"/>
                      </a:ext>
                    </a:extLst>
                  </xdr:cNvPr>
                  <xdr:cNvGrpSpPr/>
                </xdr:nvGrpSpPr>
                <xdr:grpSpPr>
                  <a:xfrm>
                    <a:off x="11022766201" y="809933"/>
                    <a:ext cx="1731511" cy="352109"/>
                    <a:chOff x="11022766201" y="787708"/>
                    <a:chExt cx="1731511" cy="352109"/>
                  </a:xfrm>
                </xdr:grpSpPr>
                <xdr:sp macro="" textlink="Data!F210">
                  <xdr:nvSpPr>
                    <xdr:cNvPr id="6127" name="Rectangle: Rounded Corners 6126">
                      <a:extLst>
                        <a:ext uri="{FF2B5EF4-FFF2-40B4-BE49-F238E27FC236}">
                          <a16:creationId xmlns:a16="http://schemas.microsoft.com/office/drawing/2014/main" id="{2ECB7E4F-AB3E-47A8-92E4-B6FA171EDE1E}"/>
                        </a:ext>
                      </a:extLst>
                    </xdr:cNvPr>
                    <xdr:cNvSpPr/>
                  </xdr:nvSpPr>
                  <xdr:spPr>
                    <a:xfrm>
                      <a:off x="11022766201" y="873117"/>
                      <a:ext cx="93734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C4D672-CC8D-4982-9280-7090821E35EB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28" name="Rectangle: Rounded Corners 6127">
                      <a:extLst>
                        <a:ext uri="{FF2B5EF4-FFF2-40B4-BE49-F238E27FC236}">
                          <a16:creationId xmlns:a16="http://schemas.microsoft.com/office/drawing/2014/main" id="{D0952037-2ED6-4521-9516-A5293BD686C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0">
                  <xdr:nvSpPr>
                    <xdr:cNvPr id="6129" name="Rectangle: Rounded Corners 6128">
                      <a:extLst>
                        <a:ext uri="{FF2B5EF4-FFF2-40B4-BE49-F238E27FC236}">
                          <a16:creationId xmlns:a16="http://schemas.microsoft.com/office/drawing/2014/main" id="{BC6B7E99-820A-466F-BFEC-851576581D5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50360F4-FF92-413C-A3E3-509A83BF717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30" name="Rectangle: Rounded Corners 6129">
                      <a:extLst>
                        <a:ext uri="{FF2B5EF4-FFF2-40B4-BE49-F238E27FC236}">
                          <a16:creationId xmlns:a16="http://schemas.microsoft.com/office/drawing/2014/main" id="{FBBA9A79-63FD-4879-B771-367430698DB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0">
                <xdr:nvSpPr>
                  <xdr:cNvPr id="6118" name="Rectangle: Rounded Corners 6117">
                    <a:extLst>
                      <a:ext uri="{FF2B5EF4-FFF2-40B4-BE49-F238E27FC236}">
                        <a16:creationId xmlns:a16="http://schemas.microsoft.com/office/drawing/2014/main" id="{F19BF838-6EA0-4139-AA13-8F7869EF4CC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A3B8176-D517-4E68-951E-8DC4B4C9637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بازرسی جوش کمبریج 0-60 درجه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119" name="Group 6118">
                    <a:extLst>
                      <a:ext uri="{FF2B5EF4-FFF2-40B4-BE49-F238E27FC236}">
                        <a16:creationId xmlns:a16="http://schemas.microsoft.com/office/drawing/2014/main" id="{D5CDBAD5-03F0-46C7-A934-A92AB3729E7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210">
                  <xdr:nvSpPr>
                    <xdr:cNvPr id="6124" name="Rectangle: Rounded Corners 6123">
                      <a:extLst>
                        <a:ext uri="{FF2B5EF4-FFF2-40B4-BE49-F238E27FC236}">
                          <a16:creationId xmlns:a16="http://schemas.microsoft.com/office/drawing/2014/main" id="{1DB524D5-8989-4814-9584-8C618B7461C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B4D283-B6A1-47D1-8D4B-2A4C84A37F06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1,600,000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0">
                  <xdr:nvSpPr>
                    <xdr:cNvPr id="6125" name="Rectangle: Rounded Corners 6124">
                      <a:extLst>
                        <a:ext uri="{FF2B5EF4-FFF2-40B4-BE49-F238E27FC236}">
                          <a16:creationId xmlns:a16="http://schemas.microsoft.com/office/drawing/2014/main" id="{4BADCCE3-99C1-47CC-BA1D-7C978753EEA7}"/>
                        </a:ext>
                      </a:extLst>
                    </xdr:cNvPr>
                    <xdr:cNvSpPr/>
                  </xdr:nvSpPr>
                  <xdr:spPr>
                    <a:xfrm>
                      <a:off x="11024041327" y="873117"/>
                      <a:ext cx="79061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8FEDA67-9810-462B-8426-7F8DE45BD48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4835-1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26" name="Rectangle: Rounded Corners 6125">
                      <a:extLst>
                        <a:ext uri="{FF2B5EF4-FFF2-40B4-BE49-F238E27FC236}">
                          <a16:creationId xmlns:a16="http://schemas.microsoft.com/office/drawing/2014/main" id="{1123B933-F075-4936-BE6D-33B2F3B5752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120" name="Group 6119">
                    <a:extLst>
                      <a:ext uri="{FF2B5EF4-FFF2-40B4-BE49-F238E27FC236}">
                        <a16:creationId xmlns:a16="http://schemas.microsoft.com/office/drawing/2014/main" id="{E8D47256-56B8-43A6-ADCD-205AFF473FE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10">
                  <xdr:nvSpPr>
                    <xdr:cNvPr id="6121" name="Rectangle: Rounded Corners 6120">
                      <a:extLst>
                        <a:ext uri="{FF2B5EF4-FFF2-40B4-BE49-F238E27FC236}">
                          <a16:creationId xmlns:a16="http://schemas.microsoft.com/office/drawing/2014/main" id="{9B912E94-BD15-4837-B70F-364FFC8DDA2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BCBCA74-37A7-4B48-B4A6-CF160AC3CDB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0">
                  <xdr:nvSpPr>
                    <xdr:cNvPr id="6122" name="Rectangle: Rounded Corners 6121">
                      <a:extLst>
                        <a:ext uri="{FF2B5EF4-FFF2-40B4-BE49-F238E27FC236}">
                          <a16:creationId xmlns:a16="http://schemas.microsoft.com/office/drawing/2014/main" id="{9ED7759B-565D-4C34-89CD-FC28C624C7E8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928E351-D979-45EE-A4F9-7387CAA3D97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23" name="Rectangle: Rounded Corners 6122">
                      <a:extLst>
                        <a:ext uri="{FF2B5EF4-FFF2-40B4-BE49-F238E27FC236}">
                          <a16:creationId xmlns:a16="http://schemas.microsoft.com/office/drawing/2014/main" id="{72E21F00-810F-4191-B617-4605C48AF59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115" name="Rectangle: Rounded Corners 6114">
                  <a:extLst>
                    <a:ext uri="{FF2B5EF4-FFF2-40B4-BE49-F238E27FC236}">
                      <a16:creationId xmlns:a16="http://schemas.microsoft.com/office/drawing/2014/main" id="{A6E58B3A-EAA0-4BAF-8703-A74C7A73006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111" name="Straight Connector 6110">
                <a:extLst>
                  <a:ext uri="{FF2B5EF4-FFF2-40B4-BE49-F238E27FC236}">
                    <a16:creationId xmlns:a16="http://schemas.microsoft.com/office/drawing/2014/main" id="{75299F45-C6E7-4F49-8A5D-A9EFC37053A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12" name="Straight Connector 6111">
                <a:extLst>
                  <a:ext uri="{FF2B5EF4-FFF2-40B4-BE49-F238E27FC236}">
                    <a16:creationId xmlns:a16="http://schemas.microsoft.com/office/drawing/2014/main" id="{C0893470-F097-42E8-AC54-1D2B59112F8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13" name="Straight Connector 6112">
                <a:extLst>
                  <a:ext uri="{FF2B5EF4-FFF2-40B4-BE49-F238E27FC236}">
                    <a16:creationId xmlns:a16="http://schemas.microsoft.com/office/drawing/2014/main" id="{77E0781B-0EBE-49B1-BBD4-BACAB788B79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109" name="Rectangle: Rounded Corners 6108">
              <a:extLst>
                <a:ext uri="{FF2B5EF4-FFF2-40B4-BE49-F238E27FC236}">
                  <a16:creationId xmlns:a16="http://schemas.microsoft.com/office/drawing/2014/main" id="{00BEE09E-916B-4E60-B0B1-B2505281CE2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107" name="Rectangle: Rounded Corners 6106">
            <a:extLst>
              <a:ext uri="{FF2B5EF4-FFF2-40B4-BE49-F238E27FC236}">
                <a16:creationId xmlns:a16="http://schemas.microsoft.com/office/drawing/2014/main" id="{05AAA788-BA09-42E8-B959-4E33DC81C56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226</xdr:row>
      <xdr:rowOff>79367</xdr:rowOff>
    </xdr:from>
    <xdr:to>
      <xdr:col>0</xdr:col>
      <xdr:colOff>8041143</xdr:colOff>
      <xdr:row>226</xdr:row>
      <xdr:rowOff>527410</xdr:rowOff>
    </xdr:to>
    <xdr:grpSp>
      <xdr:nvGrpSpPr>
        <xdr:cNvPr id="6131" name="Group 6130">
          <a:extLst>
            <a:ext uri="{FF2B5EF4-FFF2-40B4-BE49-F238E27FC236}">
              <a16:creationId xmlns:a16="http://schemas.microsoft.com/office/drawing/2014/main" id="{ED1EC577-056D-406A-9E3C-4F885DAC4C23}"/>
            </a:ext>
          </a:extLst>
        </xdr:cNvPr>
        <xdr:cNvGrpSpPr/>
      </xdr:nvGrpSpPr>
      <xdr:grpSpPr>
        <a:xfrm>
          <a:off x="10947690057" y="1214073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132" name="Group 6131">
            <a:extLst>
              <a:ext uri="{FF2B5EF4-FFF2-40B4-BE49-F238E27FC236}">
                <a16:creationId xmlns:a16="http://schemas.microsoft.com/office/drawing/2014/main" id="{172E0759-D1EE-4131-B33A-37FDABDF07A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134" name="Group 6133">
              <a:extLst>
                <a:ext uri="{FF2B5EF4-FFF2-40B4-BE49-F238E27FC236}">
                  <a16:creationId xmlns:a16="http://schemas.microsoft.com/office/drawing/2014/main" id="{25B1BD7C-6627-472A-A46D-E3BA641B06E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136" name="Group 6135">
                <a:extLst>
                  <a:ext uri="{FF2B5EF4-FFF2-40B4-BE49-F238E27FC236}">
                    <a16:creationId xmlns:a16="http://schemas.microsoft.com/office/drawing/2014/main" id="{80643157-B50F-4750-A437-B3B904CCD63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140" name="Group 6139">
                  <a:extLst>
                    <a:ext uri="{FF2B5EF4-FFF2-40B4-BE49-F238E27FC236}">
                      <a16:creationId xmlns:a16="http://schemas.microsoft.com/office/drawing/2014/main" id="{052B1ECF-9D52-43A6-A0A8-1693878DD93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142" name="Rectangle: Rounded Corners 6141">
                    <a:extLst>
                      <a:ext uri="{FF2B5EF4-FFF2-40B4-BE49-F238E27FC236}">
                        <a16:creationId xmlns:a16="http://schemas.microsoft.com/office/drawing/2014/main" id="{BE847C7F-2DB0-46FD-8C89-9CDEC79CDE4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143" name="Group 6142">
                    <a:extLst>
                      <a:ext uri="{FF2B5EF4-FFF2-40B4-BE49-F238E27FC236}">
                        <a16:creationId xmlns:a16="http://schemas.microsoft.com/office/drawing/2014/main" id="{877C5896-55A9-4BCB-8F97-C961CE3C829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1">
                  <xdr:nvSpPr>
                    <xdr:cNvPr id="6153" name="Rectangle: Rounded Corners 6152">
                      <a:extLst>
                        <a:ext uri="{FF2B5EF4-FFF2-40B4-BE49-F238E27FC236}">
                          <a16:creationId xmlns:a16="http://schemas.microsoft.com/office/drawing/2014/main" id="{14FA4B3A-847E-4DCA-B905-AFD5B2EBBEA3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D46C8C-FE66-45E4-BE39-495EE46788E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54" name="Rectangle: Rounded Corners 6153">
                      <a:extLst>
                        <a:ext uri="{FF2B5EF4-FFF2-40B4-BE49-F238E27FC236}">
                          <a16:creationId xmlns:a16="http://schemas.microsoft.com/office/drawing/2014/main" id="{374D5D1F-12C9-4F05-AE21-BDADA8505E6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1">
                  <xdr:nvSpPr>
                    <xdr:cNvPr id="6155" name="Rectangle: Rounded Corners 6154">
                      <a:extLst>
                        <a:ext uri="{FF2B5EF4-FFF2-40B4-BE49-F238E27FC236}">
                          <a16:creationId xmlns:a16="http://schemas.microsoft.com/office/drawing/2014/main" id="{846DB5B0-4C21-4824-B705-AE9D54E83BB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93C6A9-034C-4962-AC63-7D450F1796B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56" name="Rectangle: Rounded Corners 6155">
                      <a:extLst>
                        <a:ext uri="{FF2B5EF4-FFF2-40B4-BE49-F238E27FC236}">
                          <a16:creationId xmlns:a16="http://schemas.microsoft.com/office/drawing/2014/main" id="{2EA0EE87-2C78-4C5E-85CD-0913C6166E3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1">
                <xdr:nvSpPr>
                  <xdr:cNvPr id="6144" name="Rectangle: Rounded Corners 6143">
                    <a:extLst>
                      <a:ext uri="{FF2B5EF4-FFF2-40B4-BE49-F238E27FC236}">
                        <a16:creationId xmlns:a16="http://schemas.microsoft.com/office/drawing/2014/main" id="{95403453-E73C-4AB5-A34F-FD6B4ECF875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81047F6-74B7-4481-A534-254D6993108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بازرسی جوش دیجیتال دقت 0.01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145" name="Group 6144">
                    <a:extLst>
                      <a:ext uri="{FF2B5EF4-FFF2-40B4-BE49-F238E27FC236}">
                        <a16:creationId xmlns:a16="http://schemas.microsoft.com/office/drawing/2014/main" id="{A3FC4A26-E30B-4077-BFE7-B0D95ED168F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211">
                  <xdr:nvSpPr>
                    <xdr:cNvPr id="6150" name="Rectangle: Rounded Corners 6149">
                      <a:extLst>
                        <a:ext uri="{FF2B5EF4-FFF2-40B4-BE49-F238E27FC236}">
                          <a16:creationId xmlns:a16="http://schemas.microsoft.com/office/drawing/2014/main" id="{5217F3A9-1876-4D37-ABFD-580D572E545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AF4A9A-D45D-4DEC-969E-433AF38E4559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1">
                  <xdr:nvSpPr>
                    <xdr:cNvPr id="6151" name="Rectangle: Rounded Corners 6150">
                      <a:extLst>
                        <a:ext uri="{FF2B5EF4-FFF2-40B4-BE49-F238E27FC236}">
                          <a16:creationId xmlns:a16="http://schemas.microsoft.com/office/drawing/2014/main" id="{D662F6EE-B34A-4EDD-BEE6-F3C4D643DBD0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507DF1C-4757-4822-87AB-1E2A08B9F21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4831-20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52" name="Rectangle: Rounded Corners 6151">
                      <a:extLst>
                        <a:ext uri="{FF2B5EF4-FFF2-40B4-BE49-F238E27FC236}">
                          <a16:creationId xmlns:a16="http://schemas.microsoft.com/office/drawing/2014/main" id="{DCF1D410-C51B-4D61-9B22-4B60EA659FA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146" name="Group 6145">
                    <a:extLst>
                      <a:ext uri="{FF2B5EF4-FFF2-40B4-BE49-F238E27FC236}">
                        <a16:creationId xmlns:a16="http://schemas.microsoft.com/office/drawing/2014/main" id="{42F438FB-4777-433B-829A-5910EA2DF54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11">
                  <xdr:nvSpPr>
                    <xdr:cNvPr id="6147" name="Rectangle: Rounded Corners 6146">
                      <a:extLst>
                        <a:ext uri="{FF2B5EF4-FFF2-40B4-BE49-F238E27FC236}">
                          <a16:creationId xmlns:a16="http://schemas.microsoft.com/office/drawing/2014/main" id="{ADACEC0D-BA04-44E6-90A2-18384FBED0A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A7E695-8697-4F3F-B26C-7F1436EA1B69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6,180,000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1">
                  <xdr:nvSpPr>
                    <xdr:cNvPr id="6148" name="Rectangle: Rounded Corners 6147">
                      <a:extLst>
                        <a:ext uri="{FF2B5EF4-FFF2-40B4-BE49-F238E27FC236}">
                          <a16:creationId xmlns:a16="http://schemas.microsoft.com/office/drawing/2014/main" id="{8EA78A5D-3A75-4275-A179-264996954821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5513D96-4AAB-4737-9DC0-24F150CBE74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3458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49" name="Rectangle: Rounded Corners 6148">
                      <a:extLst>
                        <a:ext uri="{FF2B5EF4-FFF2-40B4-BE49-F238E27FC236}">
                          <a16:creationId xmlns:a16="http://schemas.microsoft.com/office/drawing/2014/main" id="{52905BE0-4443-4B99-B64E-5A41A2101C6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141" name="Rectangle: Rounded Corners 6140">
                  <a:extLst>
                    <a:ext uri="{FF2B5EF4-FFF2-40B4-BE49-F238E27FC236}">
                      <a16:creationId xmlns:a16="http://schemas.microsoft.com/office/drawing/2014/main" id="{65F14A41-48CE-4740-B63F-ED1514BD82E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137" name="Straight Connector 6136">
                <a:extLst>
                  <a:ext uri="{FF2B5EF4-FFF2-40B4-BE49-F238E27FC236}">
                    <a16:creationId xmlns:a16="http://schemas.microsoft.com/office/drawing/2014/main" id="{E2FDDCFE-0283-40EE-A2A9-1E8D25FBF75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38" name="Straight Connector 6137">
                <a:extLst>
                  <a:ext uri="{FF2B5EF4-FFF2-40B4-BE49-F238E27FC236}">
                    <a16:creationId xmlns:a16="http://schemas.microsoft.com/office/drawing/2014/main" id="{140E70A8-DA40-4C1F-979F-16C9DACB577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39" name="Straight Connector 6138">
                <a:extLst>
                  <a:ext uri="{FF2B5EF4-FFF2-40B4-BE49-F238E27FC236}">
                    <a16:creationId xmlns:a16="http://schemas.microsoft.com/office/drawing/2014/main" id="{6050E187-B50A-4140-B1CC-367ABD5823C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135" name="Rectangle: Rounded Corners 6134">
              <a:extLst>
                <a:ext uri="{FF2B5EF4-FFF2-40B4-BE49-F238E27FC236}">
                  <a16:creationId xmlns:a16="http://schemas.microsoft.com/office/drawing/2014/main" id="{14DBE92F-183C-4D4B-A3D7-EFE26898B5A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133" name="Rectangle: Rounded Corners 6132">
            <a:extLst>
              <a:ext uri="{FF2B5EF4-FFF2-40B4-BE49-F238E27FC236}">
                <a16:creationId xmlns:a16="http://schemas.microsoft.com/office/drawing/2014/main" id="{BCB82DE4-F0D1-49CF-8411-13C76A3EC2D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227</xdr:row>
      <xdr:rowOff>79367</xdr:rowOff>
    </xdr:from>
    <xdr:to>
      <xdr:col>0</xdr:col>
      <xdr:colOff>8041143</xdr:colOff>
      <xdr:row>227</xdr:row>
      <xdr:rowOff>527410</xdr:rowOff>
    </xdr:to>
    <xdr:grpSp>
      <xdr:nvGrpSpPr>
        <xdr:cNvPr id="6157" name="Group 6156">
          <a:extLst>
            <a:ext uri="{FF2B5EF4-FFF2-40B4-BE49-F238E27FC236}">
              <a16:creationId xmlns:a16="http://schemas.microsoft.com/office/drawing/2014/main" id="{7F9CBE7B-E065-4C35-9BE8-41231AD87FC9}"/>
            </a:ext>
          </a:extLst>
        </xdr:cNvPr>
        <xdr:cNvGrpSpPr/>
      </xdr:nvGrpSpPr>
      <xdr:grpSpPr>
        <a:xfrm>
          <a:off x="10947690057" y="121946613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158" name="Group 6157">
            <a:extLst>
              <a:ext uri="{FF2B5EF4-FFF2-40B4-BE49-F238E27FC236}">
                <a16:creationId xmlns:a16="http://schemas.microsoft.com/office/drawing/2014/main" id="{16F68101-34E9-4BA0-A3AE-E85036A5DF3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160" name="Group 6159">
              <a:extLst>
                <a:ext uri="{FF2B5EF4-FFF2-40B4-BE49-F238E27FC236}">
                  <a16:creationId xmlns:a16="http://schemas.microsoft.com/office/drawing/2014/main" id="{D1530ABC-09C6-4BD7-84F9-863A9AFCD5D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162" name="Group 6161">
                <a:extLst>
                  <a:ext uri="{FF2B5EF4-FFF2-40B4-BE49-F238E27FC236}">
                    <a16:creationId xmlns:a16="http://schemas.microsoft.com/office/drawing/2014/main" id="{39AD0EDB-3401-49DD-815E-2F9B83EFB8E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166" name="Group 6165">
                  <a:extLst>
                    <a:ext uri="{FF2B5EF4-FFF2-40B4-BE49-F238E27FC236}">
                      <a16:creationId xmlns:a16="http://schemas.microsoft.com/office/drawing/2014/main" id="{329B4172-2EA9-46E1-88DA-FD204C8EB1D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168" name="Rectangle: Rounded Corners 6167">
                    <a:extLst>
                      <a:ext uri="{FF2B5EF4-FFF2-40B4-BE49-F238E27FC236}">
                        <a16:creationId xmlns:a16="http://schemas.microsoft.com/office/drawing/2014/main" id="{3BC17585-1987-444A-8B30-277CF77EE06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169" name="Group 6168">
                    <a:extLst>
                      <a:ext uri="{FF2B5EF4-FFF2-40B4-BE49-F238E27FC236}">
                        <a16:creationId xmlns:a16="http://schemas.microsoft.com/office/drawing/2014/main" id="{82D322CC-857C-4016-8E6D-AA2A7EB2BE38}"/>
                      </a:ext>
                    </a:extLst>
                  </xdr:cNvPr>
                  <xdr:cNvGrpSpPr/>
                </xdr:nvGrpSpPr>
                <xdr:grpSpPr>
                  <a:xfrm>
                    <a:off x="11022798801" y="809933"/>
                    <a:ext cx="1698911" cy="352109"/>
                    <a:chOff x="11022798801" y="787708"/>
                    <a:chExt cx="1698911" cy="352109"/>
                  </a:xfrm>
                </xdr:grpSpPr>
                <xdr:sp macro="" textlink="Data!F212">
                  <xdr:nvSpPr>
                    <xdr:cNvPr id="6179" name="Rectangle: Rounded Corners 6178">
                      <a:extLst>
                        <a:ext uri="{FF2B5EF4-FFF2-40B4-BE49-F238E27FC236}">
                          <a16:creationId xmlns:a16="http://schemas.microsoft.com/office/drawing/2014/main" id="{8087E6FB-28EA-4F82-8B5E-F9C343989090}"/>
                        </a:ext>
                      </a:extLst>
                    </xdr:cNvPr>
                    <xdr:cNvSpPr/>
                  </xdr:nvSpPr>
                  <xdr:spPr>
                    <a:xfrm>
                      <a:off x="11022798801" y="873117"/>
                      <a:ext cx="95362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32108CB-1BE9-470F-81FE-593BDEE5AA79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80" name="Rectangle: Rounded Corners 6179">
                      <a:extLst>
                        <a:ext uri="{FF2B5EF4-FFF2-40B4-BE49-F238E27FC236}">
                          <a16:creationId xmlns:a16="http://schemas.microsoft.com/office/drawing/2014/main" id="{7A1086EC-71C9-473B-AF31-42EC7E11370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2">
                  <xdr:nvSpPr>
                    <xdr:cNvPr id="6181" name="Rectangle: Rounded Corners 6180">
                      <a:extLst>
                        <a:ext uri="{FF2B5EF4-FFF2-40B4-BE49-F238E27FC236}">
                          <a16:creationId xmlns:a16="http://schemas.microsoft.com/office/drawing/2014/main" id="{FE221B77-69AE-4776-9990-F25910E7D55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FD54EB-3281-44E8-A52F-A4EAFEF6525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82" name="Rectangle: Rounded Corners 6181">
                      <a:extLst>
                        <a:ext uri="{FF2B5EF4-FFF2-40B4-BE49-F238E27FC236}">
                          <a16:creationId xmlns:a16="http://schemas.microsoft.com/office/drawing/2014/main" id="{5C498A6D-AF7A-47EF-AC51-7DA571870A1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2">
                <xdr:nvSpPr>
                  <xdr:cNvPr id="6170" name="Rectangle: Rounded Corners 6169">
                    <a:extLst>
                      <a:ext uri="{FF2B5EF4-FFF2-40B4-BE49-F238E27FC236}">
                        <a16:creationId xmlns:a16="http://schemas.microsoft.com/office/drawing/2014/main" id="{DC5B63A1-5328-43AC-965B-CD5D4C90CC0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B2B9DBE-FFF6-46F1-9A01-31FD10EF88F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V شکل (ست پولی گیج) 34 و 38 درجه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171" name="Group 6170">
                    <a:extLst>
                      <a:ext uri="{FF2B5EF4-FFF2-40B4-BE49-F238E27FC236}">
                        <a16:creationId xmlns:a16="http://schemas.microsoft.com/office/drawing/2014/main" id="{7FBAC644-C7FC-4608-93AD-9E9FE1E4166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212">
                  <xdr:nvSpPr>
                    <xdr:cNvPr id="6176" name="Rectangle: Rounded Corners 6175">
                      <a:extLst>
                        <a:ext uri="{FF2B5EF4-FFF2-40B4-BE49-F238E27FC236}">
                          <a16:creationId xmlns:a16="http://schemas.microsoft.com/office/drawing/2014/main" id="{BF69BACD-6D93-4CAF-A5E3-03B91187A03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6BB62A9-FC07-4B26-A13F-ED96AFEF47A8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2">
                  <xdr:nvSpPr>
                    <xdr:cNvPr id="6177" name="Rectangle: Rounded Corners 6176">
                      <a:extLst>
                        <a:ext uri="{FF2B5EF4-FFF2-40B4-BE49-F238E27FC236}">
                          <a16:creationId xmlns:a16="http://schemas.microsoft.com/office/drawing/2014/main" id="{59D6DAEC-F1E8-4F5B-BE87-9484C2091F19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917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27602A-23A3-447C-A205-215A386B60C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78" name="Rectangle: Rounded Corners 6177">
                      <a:extLst>
                        <a:ext uri="{FF2B5EF4-FFF2-40B4-BE49-F238E27FC236}">
                          <a16:creationId xmlns:a16="http://schemas.microsoft.com/office/drawing/2014/main" id="{E1019BF8-1B8C-49EA-9BC3-9132485EED2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172" name="Group 6171">
                    <a:extLst>
                      <a:ext uri="{FF2B5EF4-FFF2-40B4-BE49-F238E27FC236}">
                        <a16:creationId xmlns:a16="http://schemas.microsoft.com/office/drawing/2014/main" id="{CE1A8404-5F20-4663-93E8-9D4D5623012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12">
                  <xdr:nvSpPr>
                    <xdr:cNvPr id="6173" name="Rectangle: Rounded Corners 6172">
                      <a:extLst>
                        <a:ext uri="{FF2B5EF4-FFF2-40B4-BE49-F238E27FC236}">
                          <a16:creationId xmlns:a16="http://schemas.microsoft.com/office/drawing/2014/main" id="{B08014F7-3E32-4BE3-BC9E-B70E3151BB5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5440316-ED83-49C2-A13D-C2B8719231C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1,410,000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2">
                  <xdr:nvSpPr>
                    <xdr:cNvPr id="6174" name="Rectangle: Rounded Corners 6173">
                      <a:extLst>
                        <a:ext uri="{FF2B5EF4-FFF2-40B4-BE49-F238E27FC236}">
                          <a16:creationId xmlns:a16="http://schemas.microsoft.com/office/drawing/2014/main" id="{106099B2-5008-474E-AFCF-A8D871AAF3E7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38FFD3D-9F3D-464E-B23B-FB6223016DE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PG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175" name="Rectangle: Rounded Corners 6174">
                      <a:extLst>
                        <a:ext uri="{FF2B5EF4-FFF2-40B4-BE49-F238E27FC236}">
                          <a16:creationId xmlns:a16="http://schemas.microsoft.com/office/drawing/2014/main" id="{B19BA4E4-0033-4F34-80D0-857059D9719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167" name="Rectangle: Rounded Corners 6166">
                  <a:extLst>
                    <a:ext uri="{FF2B5EF4-FFF2-40B4-BE49-F238E27FC236}">
                      <a16:creationId xmlns:a16="http://schemas.microsoft.com/office/drawing/2014/main" id="{767E907F-3834-4616-B3B5-1EE7071C133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163" name="Straight Connector 6162">
                <a:extLst>
                  <a:ext uri="{FF2B5EF4-FFF2-40B4-BE49-F238E27FC236}">
                    <a16:creationId xmlns:a16="http://schemas.microsoft.com/office/drawing/2014/main" id="{953B653D-0019-4506-AB2C-D0AD98B0BFA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64" name="Straight Connector 6163">
                <a:extLst>
                  <a:ext uri="{FF2B5EF4-FFF2-40B4-BE49-F238E27FC236}">
                    <a16:creationId xmlns:a16="http://schemas.microsoft.com/office/drawing/2014/main" id="{3F9F0B34-B00D-46B3-848B-597E5B0A499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65" name="Straight Connector 6164">
                <a:extLst>
                  <a:ext uri="{FF2B5EF4-FFF2-40B4-BE49-F238E27FC236}">
                    <a16:creationId xmlns:a16="http://schemas.microsoft.com/office/drawing/2014/main" id="{471BA844-FF54-488D-8490-E150EF4F2AC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161" name="Rectangle: Rounded Corners 6160">
              <a:extLst>
                <a:ext uri="{FF2B5EF4-FFF2-40B4-BE49-F238E27FC236}">
                  <a16:creationId xmlns:a16="http://schemas.microsoft.com/office/drawing/2014/main" id="{B48E1121-7D08-44E7-BCF1-4C58014E8F4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159" name="Rectangle: Rounded Corners 6158">
            <a:extLst>
              <a:ext uri="{FF2B5EF4-FFF2-40B4-BE49-F238E27FC236}">
                <a16:creationId xmlns:a16="http://schemas.microsoft.com/office/drawing/2014/main" id="{6BDF1FFE-82E1-449B-8E03-5D7B4E59951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228</xdr:row>
      <xdr:rowOff>79367</xdr:rowOff>
    </xdr:from>
    <xdr:to>
      <xdr:col>0</xdr:col>
      <xdr:colOff>8041143</xdr:colOff>
      <xdr:row>228</xdr:row>
      <xdr:rowOff>527410</xdr:rowOff>
    </xdr:to>
    <xdr:grpSp>
      <xdr:nvGrpSpPr>
        <xdr:cNvPr id="6183" name="Group 6182">
          <a:extLst>
            <a:ext uri="{FF2B5EF4-FFF2-40B4-BE49-F238E27FC236}">
              <a16:creationId xmlns:a16="http://schemas.microsoft.com/office/drawing/2014/main" id="{FD536065-521D-4C04-9F4F-0827E26F3B0D}"/>
            </a:ext>
          </a:extLst>
        </xdr:cNvPr>
        <xdr:cNvGrpSpPr/>
      </xdr:nvGrpSpPr>
      <xdr:grpSpPr>
        <a:xfrm>
          <a:off x="10947690057" y="12248587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184" name="Group 6183">
            <a:extLst>
              <a:ext uri="{FF2B5EF4-FFF2-40B4-BE49-F238E27FC236}">
                <a16:creationId xmlns:a16="http://schemas.microsoft.com/office/drawing/2014/main" id="{1A03F973-4FC9-4189-B07E-3E7D2EA2BD8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186" name="Group 6185">
              <a:extLst>
                <a:ext uri="{FF2B5EF4-FFF2-40B4-BE49-F238E27FC236}">
                  <a16:creationId xmlns:a16="http://schemas.microsoft.com/office/drawing/2014/main" id="{44315955-9510-4243-BC1A-744EC202F3F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188" name="Group 6187">
                <a:extLst>
                  <a:ext uri="{FF2B5EF4-FFF2-40B4-BE49-F238E27FC236}">
                    <a16:creationId xmlns:a16="http://schemas.microsoft.com/office/drawing/2014/main" id="{E268C291-A575-4B67-94EC-1FC64D9D350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192" name="Group 6191">
                  <a:extLst>
                    <a:ext uri="{FF2B5EF4-FFF2-40B4-BE49-F238E27FC236}">
                      <a16:creationId xmlns:a16="http://schemas.microsoft.com/office/drawing/2014/main" id="{0ED03C43-7836-4137-A7C1-CC7BD4FD21E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194" name="Rectangle: Rounded Corners 6193">
                    <a:extLst>
                      <a:ext uri="{FF2B5EF4-FFF2-40B4-BE49-F238E27FC236}">
                        <a16:creationId xmlns:a16="http://schemas.microsoft.com/office/drawing/2014/main" id="{7DA3CFC1-E60D-4F5B-837F-B0C13BFF2B6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195" name="Group 6194">
                    <a:extLst>
                      <a:ext uri="{FF2B5EF4-FFF2-40B4-BE49-F238E27FC236}">
                        <a16:creationId xmlns:a16="http://schemas.microsoft.com/office/drawing/2014/main" id="{76B4455C-7C70-48E6-A550-48FE5FF44DB9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3">
                  <xdr:nvSpPr>
                    <xdr:cNvPr id="6205" name="Rectangle: Rounded Corners 6204">
                      <a:extLst>
                        <a:ext uri="{FF2B5EF4-FFF2-40B4-BE49-F238E27FC236}">
                          <a16:creationId xmlns:a16="http://schemas.microsoft.com/office/drawing/2014/main" id="{80A726CA-7B6C-4D2A-8BE2-E0B1574DF39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6999F65-6420-4447-B3A5-A940B870D957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06" name="Rectangle: Rounded Corners 6205">
                      <a:extLst>
                        <a:ext uri="{FF2B5EF4-FFF2-40B4-BE49-F238E27FC236}">
                          <a16:creationId xmlns:a16="http://schemas.microsoft.com/office/drawing/2014/main" id="{F0263456-2E79-4AC6-94AB-1CB09BF166A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3">
                  <xdr:nvSpPr>
                    <xdr:cNvPr id="6207" name="Rectangle: Rounded Corners 6206">
                      <a:extLst>
                        <a:ext uri="{FF2B5EF4-FFF2-40B4-BE49-F238E27FC236}">
                          <a16:creationId xmlns:a16="http://schemas.microsoft.com/office/drawing/2014/main" id="{96350C7B-D384-42D4-9704-47CD43F8629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3FAA7C-04EC-4302-A7FF-43D835D2F9B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08" name="Rectangle: Rounded Corners 6207">
                      <a:extLst>
                        <a:ext uri="{FF2B5EF4-FFF2-40B4-BE49-F238E27FC236}">
                          <a16:creationId xmlns:a16="http://schemas.microsoft.com/office/drawing/2014/main" id="{FE783477-A88F-40AD-8650-293CF6FD575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3">
                <xdr:nvSpPr>
                  <xdr:cNvPr id="6196" name="Rectangle: Rounded Corners 6195">
                    <a:extLst>
                      <a:ext uri="{FF2B5EF4-FFF2-40B4-BE49-F238E27FC236}">
                        <a16:creationId xmlns:a16="http://schemas.microsoft.com/office/drawing/2014/main" id="{24918FC6-F864-4A5F-B72A-ADBF6C27F70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3EA7C48-00FE-463B-A6A0-156DA3848D0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شابلون گام سنج رزوه ذوزنقه 2-20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197" name="Group 6196">
                    <a:extLst>
                      <a:ext uri="{FF2B5EF4-FFF2-40B4-BE49-F238E27FC236}">
                        <a16:creationId xmlns:a16="http://schemas.microsoft.com/office/drawing/2014/main" id="{A11D3CDB-80FE-44CD-A2DE-5957B28D223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13">
                  <xdr:nvSpPr>
                    <xdr:cNvPr id="6202" name="Rectangle: Rounded Corners 6201">
                      <a:extLst>
                        <a:ext uri="{FF2B5EF4-FFF2-40B4-BE49-F238E27FC236}">
                          <a16:creationId xmlns:a16="http://schemas.microsoft.com/office/drawing/2014/main" id="{12570401-2A1A-41D9-A901-E5AADA4206C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B44030-3008-45A0-84CF-17A0C2B781B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2,700,000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3">
                  <xdr:nvSpPr>
                    <xdr:cNvPr id="6203" name="Rectangle: Rounded Corners 6202">
                      <a:extLst>
                        <a:ext uri="{FF2B5EF4-FFF2-40B4-BE49-F238E27FC236}">
                          <a16:creationId xmlns:a16="http://schemas.microsoft.com/office/drawing/2014/main" id="{CAD5D06E-99F0-4DFB-8B1A-BB217902CEA5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31D917D-55F2-4B21-9D99-A8014D6463D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4824-12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04" name="Rectangle: Rounded Corners 6203">
                      <a:extLst>
                        <a:ext uri="{FF2B5EF4-FFF2-40B4-BE49-F238E27FC236}">
                          <a16:creationId xmlns:a16="http://schemas.microsoft.com/office/drawing/2014/main" id="{524D976B-2F4D-46E3-8B98-FCA511F841A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198" name="Group 6197">
                    <a:extLst>
                      <a:ext uri="{FF2B5EF4-FFF2-40B4-BE49-F238E27FC236}">
                        <a16:creationId xmlns:a16="http://schemas.microsoft.com/office/drawing/2014/main" id="{9608A812-3860-4174-92A2-4A81EE96ACF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195872" cy="357189"/>
                    <a:chOff x="11022870398" y="782628"/>
                    <a:chExt cx="2195872" cy="357189"/>
                  </a:xfrm>
                </xdr:grpSpPr>
                <xdr:sp macro="" textlink="Data!N213">
                  <xdr:nvSpPr>
                    <xdr:cNvPr id="6199" name="Rectangle: Rounded Corners 6198">
                      <a:extLst>
                        <a:ext uri="{FF2B5EF4-FFF2-40B4-BE49-F238E27FC236}">
                          <a16:creationId xmlns:a16="http://schemas.microsoft.com/office/drawing/2014/main" id="{F12BF881-330C-402B-ADA8-A4D9B776753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98D9392-7474-4F48-9E4A-5DEA8A672851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3">
                  <xdr:nvSpPr>
                    <xdr:cNvPr id="6200" name="Rectangle: Rounded Corners 6199">
                      <a:extLst>
                        <a:ext uri="{FF2B5EF4-FFF2-40B4-BE49-F238E27FC236}">
                          <a16:creationId xmlns:a16="http://schemas.microsoft.com/office/drawing/2014/main" id="{1143DFB7-736C-47B4-8FB4-4A00C227AC5B}"/>
                        </a:ext>
                      </a:extLst>
                    </xdr:cNvPr>
                    <xdr:cNvSpPr/>
                  </xdr:nvSpPr>
                  <xdr:spPr>
                    <a:xfrm>
                      <a:off x="11023810067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C4E8205-4937-407C-A075-E1FFE8912AC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01" name="Rectangle: Rounded Corners 6200">
                      <a:extLst>
                        <a:ext uri="{FF2B5EF4-FFF2-40B4-BE49-F238E27FC236}">
                          <a16:creationId xmlns:a16="http://schemas.microsoft.com/office/drawing/2014/main" id="{AD1A949F-050D-4750-A61E-C863CFB21D3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193" name="Rectangle: Rounded Corners 6192">
                  <a:extLst>
                    <a:ext uri="{FF2B5EF4-FFF2-40B4-BE49-F238E27FC236}">
                      <a16:creationId xmlns:a16="http://schemas.microsoft.com/office/drawing/2014/main" id="{1139AF0F-D4AA-43C7-930B-AF039892229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189" name="Straight Connector 6188">
                <a:extLst>
                  <a:ext uri="{FF2B5EF4-FFF2-40B4-BE49-F238E27FC236}">
                    <a16:creationId xmlns:a16="http://schemas.microsoft.com/office/drawing/2014/main" id="{5B82AA83-FDE8-4AD7-B0B4-BFFC74A9FF0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90" name="Straight Connector 6189">
                <a:extLst>
                  <a:ext uri="{FF2B5EF4-FFF2-40B4-BE49-F238E27FC236}">
                    <a16:creationId xmlns:a16="http://schemas.microsoft.com/office/drawing/2014/main" id="{94C2FEE7-1068-4076-89FA-5C83C16EAF0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91" name="Straight Connector 6190">
                <a:extLst>
                  <a:ext uri="{FF2B5EF4-FFF2-40B4-BE49-F238E27FC236}">
                    <a16:creationId xmlns:a16="http://schemas.microsoft.com/office/drawing/2014/main" id="{4002EA27-2F72-4AFF-9531-60DEDE83724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187" name="Rectangle: Rounded Corners 6186">
              <a:extLst>
                <a:ext uri="{FF2B5EF4-FFF2-40B4-BE49-F238E27FC236}">
                  <a16:creationId xmlns:a16="http://schemas.microsoft.com/office/drawing/2014/main" id="{5BCEC900-10D9-41DF-801B-212450B0B49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185" name="Rectangle: Rounded Corners 6184">
            <a:extLst>
              <a:ext uri="{FF2B5EF4-FFF2-40B4-BE49-F238E27FC236}">
                <a16:creationId xmlns:a16="http://schemas.microsoft.com/office/drawing/2014/main" id="{E056E62B-D37A-4635-96ED-4234ADB231A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229</xdr:row>
      <xdr:rowOff>79367</xdr:rowOff>
    </xdr:from>
    <xdr:to>
      <xdr:col>0</xdr:col>
      <xdr:colOff>8041143</xdr:colOff>
      <xdr:row>229</xdr:row>
      <xdr:rowOff>527410</xdr:rowOff>
    </xdr:to>
    <xdr:grpSp>
      <xdr:nvGrpSpPr>
        <xdr:cNvPr id="6209" name="Group 6208">
          <a:extLst>
            <a:ext uri="{FF2B5EF4-FFF2-40B4-BE49-F238E27FC236}">
              <a16:creationId xmlns:a16="http://schemas.microsoft.com/office/drawing/2014/main" id="{3B28E623-7580-42F0-A1CC-598F9DA72C47}"/>
            </a:ext>
          </a:extLst>
        </xdr:cNvPr>
        <xdr:cNvGrpSpPr/>
      </xdr:nvGrpSpPr>
      <xdr:grpSpPr>
        <a:xfrm>
          <a:off x="10947690057" y="123025136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210" name="Group 6209">
            <a:extLst>
              <a:ext uri="{FF2B5EF4-FFF2-40B4-BE49-F238E27FC236}">
                <a16:creationId xmlns:a16="http://schemas.microsoft.com/office/drawing/2014/main" id="{97FE709F-983E-4D82-8522-808F280A936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212" name="Group 6211">
              <a:extLst>
                <a:ext uri="{FF2B5EF4-FFF2-40B4-BE49-F238E27FC236}">
                  <a16:creationId xmlns:a16="http://schemas.microsoft.com/office/drawing/2014/main" id="{4B6A9E8D-1A9C-4CFC-B354-256C19FA63A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214" name="Group 6213">
                <a:extLst>
                  <a:ext uri="{FF2B5EF4-FFF2-40B4-BE49-F238E27FC236}">
                    <a16:creationId xmlns:a16="http://schemas.microsoft.com/office/drawing/2014/main" id="{356CF76C-8B89-4F74-8003-080D7FB86A0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218" name="Group 6217">
                  <a:extLst>
                    <a:ext uri="{FF2B5EF4-FFF2-40B4-BE49-F238E27FC236}">
                      <a16:creationId xmlns:a16="http://schemas.microsoft.com/office/drawing/2014/main" id="{B56069A6-4013-4BDA-A538-02690463A28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220" name="Rectangle: Rounded Corners 6219">
                    <a:extLst>
                      <a:ext uri="{FF2B5EF4-FFF2-40B4-BE49-F238E27FC236}">
                        <a16:creationId xmlns:a16="http://schemas.microsoft.com/office/drawing/2014/main" id="{832E9C40-DDAB-418D-B575-D8228B6278E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221" name="Group 6220">
                    <a:extLst>
                      <a:ext uri="{FF2B5EF4-FFF2-40B4-BE49-F238E27FC236}">
                        <a16:creationId xmlns:a16="http://schemas.microsoft.com/office/drawing/2014/main" id="{48CE31E4-F056-41A9-9184-080D9BC2810F}"/>
                      </a:ext>
                    </a:extLst>
                  </xdr:cNvPr>
                  <xdr:cNvGrpSpPr/>
                </xdr:nvGrpSpPr>
                <xdr:grpSpPr>
                  <a:xfrm>
                    <a:off x="11022749899" y="809933"/>
                    <a:ext cx="1747813" cy="352109"/>
                    <a:chOff x="11022749899" y="787708"/>
                    <a:chExt cx="1747813" cy="352109"/>
                  </a:xfrm>
                </xdr:grpSpPr>
                <xdr:sp macro="" textlink="Data!F214">
                  <xdr:nvSpPr>
                    <xdr:cNvPr id="6231" name="Rectangle: Rounded Corners 6230">
                      <a:extLst>
                        <a:ext uri="{FF2B5EF4-FFF2-40B4-BE49-F238E27FC236}">
                          <a16:creationId xmlns:a16="http://schemas.microsoft.com/office/drawing/2014/main" id="{C92C5D07-F365-4BB9-B4EC-5518014FAC21}"/>
                        </a:ext>
                      </a:extLst>
                    </xdr:cNvPr>
                    <xdr:cNvSpPr/>
                  </xdr:nvSpPr>
                  <xdr:spPr>
                    <a:xfrm>
                      <a:off x="11022749899" y="873117"/>
                      <a:ext cx="9536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20A851A-B646-4BFA-AB4E-31ACDDEF191E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35,580,000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32" name="Rectangle: Rounded Corners 6231">
                      <a:extLst>
                        <a:ext uri="{FF2B5EF4-FFF2-40B4-BE49-F238E27FC236}">
                          <a16:creationId xmlns:a16="http://schemas.microsoft.com/office/drawing/2014/main" id="{0B5C6AEE-5AF3-4FBF-937F-F31280D7500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4">
                  <xdr:nvSpPr>
                    <xdr:cNvPr id="6233" name="Rectangle: Rounded Corners 6232">
                      <a:extLst>
                        <a:ext uri="{FF2B5EF4-FFF2-40B4-BE49-F238E27FC236}">
                          <a16:creationId xmlns:a16="http://schemas.microsoft.com/office/drawing/2014/main" id="{5D8C3CD6-828B-4F6E-B8EE-FD1B2D56C25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1299F6B-4545-4E5F-A694-7A6522E7C6C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187-901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34" name="Rectangle: Rounded Corners 6233">
                      <a:extLst>
                        <a:ext uri="{FF2B5EF4-FFF2-40B4-BE49-F238E27FC236}">
                          <a16:creationId xmlns:a16="http://schemas.microsoft.com/office/drawing/2014/main" id="{8DB2D6D2-BBCA-418B-9463-D2942EC7C46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4">
                <xdr:nvSpPr>
                  <xdr:cNvPr id="6222" name="Rectangle: Rounded Corners 6221">
                    <a:extLst>
                      <a:ext uri="{FF2B5EF4-FFF2-40B4-BE49-F238E27FC236}">
                        <a16:creationId xmlns:a16="http://schemas.microsoft.com/office/drawing/2014/main" id="{EF3F70CE-5DEF-4066-B3A7-0E9564A34CC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8A73EC2-4250-4389-958E-C439CBB4FDD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زاویه سنج ذره بین دار 30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223" name="Group 6222">
                    <a:extLst>
                      <a:ext uri="{FF2B5EF4-FFF2-40B4-BE49-F238E27FC236}">
                        <a16:creationId xmlns:a16="http://schemas.microsoft.com/office/drawing/2014/main" id="{5D0DCC80-0B74-47DC-AB0A-04A1A6FE617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14">
                  <xdr:nvSpPr>
                    <xdr:cNvPr id="6228" name="Rectangle: Rounded Corners 6227">
                      <a:extLst>
                        <a:ext uri="{FF2B5EF4-FFF2-40B4-BE49-F238E27FC236}">
                          <a16:creationId xmlns:a16="http://schemas.microsoft.com/office/drawing/2014/main" id="{AF02D7AD-0381-4C6D-8DE9-535CB3BAF57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9BC6B7F-E6BC-4DDA-8CD6-7739323E3F2F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5,430,000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4">
                  <xdr:nvSpPr>
                    <xdr:cNvPr id="6229" name="Rectangle: Rounded Corners 6228">
                      <a:extLst>
                        <a:ext uri="{FF2B5EF4-FFF2-40B4-BE49-F238E27FC236}">
                          <a16:creationId xmlns:a16="http://schemas.microsoft.com/office/drawing/2014/main" id="{1D54CA71-B083-438D-8470-10DE97E8B301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C9AC4E8-BC69-407A-9A1C-DB95DE5701B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2372-360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30" name="Rectangle: Rounded Corners 6229">
                      <a:extLst>
                        <a:ext uri="{FF2B5EF4-FFF2-40B4-BE49-F238E27FC236}">
                          <a16:creationId xmlns:a16="http://schemas.microsoft.com/office/drawing/2014/main" id="{12156A90-E8BF-4594-9BA6-82313776C91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224" name="Group 6223">
                    <a:extLst>
                      <a:ext uri="{FF2B5EF4-FFF2-40B4-BE49-F238E27FC236}">
                        <a16:creationId xmlns:a16="http://schemas.microsoft.com/office/drawing/2014/main" id="{B8466F37-3F71-429F-B447-262F11B61E7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14">
                  <xdr:nvSpPr>
                    <xdr:cNvPr id="6225" name="Rectangle: Rounded Corners 6224">
                      <a:extLst>
                        <a:ext uri="{FF2B5EF4-FFF2-40B4-BE49-F238E27FC236}">
                          <a16:creationId xmlns:a16="http://schemas.microsoft.com/office/drawing/2014/main" id="{9719C50E-940A-4719-9D51-1DE18C8A3D3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D2894C-1109-4581-ADF2-4AB3F6574F7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7,630,000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4">
                  <xdr:nvSpPr>
                    <xdr:cNvPr id="6226" name="Rectangle: Rounded Corners 6225">
                      <a:extLst>
                        <a:ext uri="{FF2B5EF4-FFF2-40B4-BE49-F238E27FC236}">
                          <a16:creationId xmlns:a16="http://schemas.microsoft.com/office/drawing/2014/main" id="{550417F6-7C76-4CB2-B9FA-6703A3B25DF4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295CD66-4584-44B4-9D4D-4772AA5ED01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UBP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27" name="Rectangle: Rounded Corners 6226">
                      <a:extLst>
                        <a:ext uri="{FF2B5EF4-FFF2-40B4-BE49-F238E27FC236}">
                          <a16:creationId xmlns:a16="http://schemas.microsoft.com/office/drawing/2014/main" id="{6DF7EDF5-5654-4FC9-AC9B-99182AB8030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219" name="Rectangle: Rounded Corners 6218">
                  <a:extLst>
                    <a:ext uri="{FF2B5EF4-FFF2-40B4-BE49-F238E27FC236}">
                      <a16:creationId xmlns:a16="http://schemas.microsoft.com/office/drawing/2014/main" id="{F973CAC5-BC39-48EB-AEDD-A65B7950604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215" name="Straight Connector 6214">
                <a:extLst>
                  <a:ext uri="{FF2B5EF4-FFF2-40B4-BE49-F238E27FC236}">
                    <a16:creationId xmlns:a16="http://schemas.microsoft.com/office/drawing/2014/main" id="{F73FBB27-7119-4111-89A9-198F0F12BF9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16" name="Straight Connector 6215">
                <a:extLst>
                  <a:ext uri="{FF2B5EF4-FFF2-40B4-BE49-F238E27FC236}">
                    <a16:creationId xmlns:a16="http://schemas.microsoft.com/office/drawing/2014/main" id="{B8D14E54-9E4F-485B-9E1E-43D6A5B1EAF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17" name="Straight Connector 6216">
                <a:extLst>
                  <a:ext uri="{FF2B5EF4-FFF2-40B4-BE49-F238E27FC236}">
                    <a16:creationId xmlns:a16="http://schemas.microsoft.com/office/drawing/2014/main" id="{7AFD375E-0382-4ED5-B68F-F1767582820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213" name="Rectangle: Rounded Corners 6212">
              <a:extLst>
                <a:ext uri="{FF2B5EF4-FFF2-40B4-BE49-F238E27FC236}">
                  <a16:creationId xmlns:a16="http://schemas.microsoft.com/office/drawing/2014/main" id="{43368C3C-C75D-4E01-AFE1-B935212136F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211" name="Rectangle: Rounded Corners 6210">
            <a:extLst>
              <a:ext uri="{FF2B5EF4-FFF2-40B4-BE49-F238E27FC236}">
                <a16:creationId xmlns:a16="http://schemas.microsoft.com/office/drawing/2014/main" id="{AC4A7482-E330-4558-8448-CF81635D87A5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230</xdr:row>
      <xdr:rowOff>79367</xdr:rowOff>
    </xdr:from>
    <xdr:to>
      <xdr:col>0</xdr:col>
      <xdr:colOff>8041143</xdr:colOff>
      <xdr:row>230</xdr:row>
      <xdr:rowOff>527410</xdr:rowOff>
    </xdr:to>
    <xdr:grpSp>
      <xdr:nvGrpSpPr>
        <xdr:cNvPr id="6235" name="Group 6234">
          <a:extLst>
            <a:ext uri="{FF2B5EF4-FFF2-40B4-BE49-F238E27FC236}">
              <a16:creationId xmlns:a16="http://schemas.microsoft.com/office/drawing/2014/main" id="{AD1AB529-AC2D-4674-B42C-64CAE455090C}"/>
            </a:ext>
          </a:extLst>
        </xdr:cNvPr>
        <xdr:cNvGrpSpPr/>
      </xdr:nvGrpSpPr>
      <xdr:grpSpPr>
        <a:xfrm>
          <a:off x="10947690057" y="123564398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236" name="Group 6235">
            <a:extLst>
              <a:ext uri="{FF2B5EF4-FFF2-40B4-BE49-F238E27FC236}">
                <a16:creationId xmlns:a16="http://schemas.microsoft.com/office/drawing/2014/main" id="{CC345127-D05A-4C4F-891E-50721FAEF87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238" name="Group 6237">
              <a:extLst>
                <a:ext uri="{FF2B5EF4-FFF2-40B4-BE49-F238E27FC236}">
                  <a16:creationId xmlns:a16="http://schemas.microsoft.com/office/drawing/2014/main" id="{5A3829A2-DEFB-42A5-8DC7-6E13567B2CE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240" name="Group 6239">
                <a:extLst>
                  <a:ext uri="{FF2B5EF4-FFF2-40B4-BE49-F238E27FC236}">
                    <a16:creationId xmlns:a16="http://schemas.microsoft.com/office/drawing/2014/main" id="{C77992E7-CADD-4470-87AC-3D307BCE10B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244" name="Group 6243">
                  <a:extLst>
                    <a:ext uri="{FF2B5EF4-FFF2-40B4-BE49-F238E27FC236}">
                      <a16:creationId xmlns:a16="http://schemas.microsoft.com/office/drawing/2014/main" id="{D891BEDB-6A91-4D17-9FD0-4B1A7D89178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246" name="Rectangle: Rounded Corners 6245">
                    <a:extLst>
                      <a:ext uri="{FF2B5EF4-FFF2-40B4-BE49-F238E27FC236}">
                        <a16:creationId xmlns:a16="http://schemas.microsoft.com/office/drawing/2014/main" id="{24AAFA98-9A11-4879-9173-BB447C0F410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247" name="Group 6246">
                    <a:extLst>
                      <a:ext uri="{FF2B5EF4-FFF2-40B4-BE49-F238E27FC236}">
                        <a16:creationId xmlns:a16="http://schemas.microsoft.com/office/drawing/2014/main" id="{DE944DDF-0276-464F-85B0-04E68EB4D11E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5">
                  <xdr:nvSpPr>
                    <xdr:cNvPr id="6257" name="Rectangle: Rounded Corners 6256">
                      <a:extLst>
                        <a:ext uri="{FF2B5EF4-FFF2-40B4-BE49-F238E27FC236}">
                          <a16:creationId xmlns:a16="http://schemas.microsoft.com/office/drawing/2014/main" id="{8CEE2106-ACA9-4ACD-B778-BA37B1FB543D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43FDF5F-1C8A-462A-B6A0-179A819B7402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58" name="Rectangle: Rounded Corners 6257">
                      <a:extLst>
                        <a:ext uri="{FF2B5EF4-FFF2-40B4-BE49-F238E27FC236}">
                          <a16:creationId xmlns:a16="http://schemas.microsoft.com/office/drawing/2014/main" id="{05A13B7D-31CA-4E78-A766-C6C640B76D1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5">
                  <xdr:nvSpPr>
                    <xdr:cNvPr id="6259" name="Rectangle: Rounded Corners 6258">
                      <a:extLst>
                        <a:ext uri="{FF2B5EF4-FFF2-40B4-BE49-F238E27FC236}">
                          <a16:creationId xmlns:a16="http://schemas.microsoft.com/office/drawing/2014/main" id="{FFCF793A-955F-4B2C-8F90-E5E310BAE75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0775FEB-293C-46D4-98A2-1E93BC84D97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60" name="Rectangle: Rounded Corners 6259">
                      <a:extLst>
                        <a:ext uri="{FF2B5EF4-FFF2-40B4-BE49-F238E27FC236}">
                          <a16:creationId xmlns:a16="http://schemas.microsoft.com/office/drawing/2014/main" id="{EDA9175B-9667-4C34-990B-E7F4325F73B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5">
                <xdr:nvSpPr>
                  <xdr:cNvPr id="6248" name="Rectangle: Rounded Corners 6247">
                    <a:extLst>
                      <a:ext uri="{FF2B5EF4-FFF2-40B4-BE49-F238E27FC236}">
                        <a16:creationId xmlns:a16="http://schemas.microsoft.com/office/drawing/2014/main" id="{F12CAF3E-DFEF-406F-8D8F-58D5964D69C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B6BE33E-48AD-42A1-AC78-40B1A87A167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زاویه سنج دیجیتال 20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249" name="Group 6248">
                    <a:extLst>
                      <a:ext uri="{FF2B5EF4-FFF2-40B4-BE49-F238E27FC236}">
                        <a16:creationId xmlns:a16="http://schemas.microsoft.com/office/drawing/2014/main" id="{DA866968-EC36-42F4-B6F4-FE3DB5C598D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15">
                  <xdr:nvSpPr>
                    <xdr:cNvPr id="6254" name="Rectangle: Rounded Corners 6253">
                      <a:extLst>
                        <a:ext uri="{FF2B5EF4-FFF2-40B4-BE49-F238E27FC236}">
                          <a16:creationId xmlns:a16="http://schemas.microsoft.com/office/drawing/2014/main" id="{FFFB2E28-ADC3-45ED-8814-F39D312B944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FDD559-175D-4FAA-812D-53D089D353E0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1,850,000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5">
                  <xdr:nvSpPr>
                    <xdr:cNvPr id="6255" name="Rectangle: Rounded Corners 6254">
                      <a:extLst>
                        <a:ext uri="{FF2B5EF4-FFF2-40B4-BE49-F238E27FC236}">
                          <a16:creationId xmlns:a16="http://schemas.microsoft.com/office/drawing/2014/main" id="{BF810F13-8385-4F47-A176-6979F36533F8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58EDF1-BAA9-4DD7-8620-768FCF1F104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2176-200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56" name="Rectangle: Rounded Corners 6255">
                      <a:extLst>
                        <a:ext uri="{FF2B5EF4-FFF2-40B4-BE49-F238E27FC236}">
                          <a16:creationId xmlns:a16="http://schemas.microsoft.com/office/drawing/2014/main" id="{906CDA19-537E-4A45-8721-92831F11443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250" name="Group 6249">
                    <a:extLst>
                      <a:ext uri="{FF2B5EF4-FFF2-40B4-BE49-F238E27FC236}">
                        <a16:creationId xmlns:a16="http://schemas.microsoft.com/office/drawing/2014/main" id="{F462B885-A43F-41A1-8A9B-164B7DF495F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15">
                  <xdr:nvSpPr>
                    <xdr:cNvPr id="6251" name="Rectangle: Rounded Corners 6250">
                      <a:extLst>
                        <a:ext uri="{FF2B5EF4-FFF2-40B4-BE49-F238E27FC236}">
                          <a16:creationId xmlns:a16="http://schemas.microsoft.com/office/drawing/2014/main" id="{ABC4B0A8-7E8F-4D9F-AD23-E97F97B93C6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5425147-5E5E-4313-A499-1E1FCD7C896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5">
                  <xdr:nvSpPr>
                    <xdr:cNvPr id="6252" name="Rectangle: Rounded Corners 6251">
                      <a:extLst>
                        <a:ext uri="{FF2B5EF4-FFF2-40B4-BE49-F238E27FC236}">
                          <a16:creationId xmlns:a16="http://schemas.microsoft.com/office/drawing/2014/main" id="{48A3BB3F-61D4-4471-B51E-E69DAF8E99E6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4E01A57-20F9-4E6D-B279-D39DFEE55B1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53" name="Rectangle: Rounded Corners 6252">
                      <a:extLst>
                        <a:ext uri="{FF2B5EF4-FFF2-40B4-BE49-F238E27FC236}">
                          <a16:creationId xmlns:a16="http://schemas.microsoft.com/office/drawing/2014/main" id="{496AD070-455D-47D7-84A9-86FE5D8BDD7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245" name="Rectangle: Rounded Corners 6244">
                  <a:extLst>
                    <a:ext uri="{FF2B5EF4-FFF2-40B4-BE49-F238E27FC236}">
                      <a16:creationId xmlns:a16="http://schemas.microsoft.com/office/drawing/2014/main" id="{51E11AE5-A8B7-402C-A4E3-26B9A666EDE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241" name="Straight Connector 6240">
                <a:extLst>
                  <a:ext uri="{FF2B5EF4-FFF2-40B4-BE49-F238E27FC236}">
                    <a16:creationId xmlns:a16="http://schemas.microsoft.com/office/drawing/2014/main" id="{EEB89DBC-E294-4FC1-98AA-DC7E8F64349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42" name="Straight Connector 6241">
                <a:extLst>
                  <a:ext uri="{FF2B5EF4-FFF2-40B4-BE49-F238E27FC236}">
                    <a16:creationId xmlns:a16="http://schemas.microsoft.com/office/drawing/2014/main" id="{C4FFC1FA-EBDA-456F-B8D8-B466B7A53F9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43" name="Straight Connector 6242">
                <a:extLst>
                  <a:ext uri="{FF2B5EF4-FFF2-40B4-BE49-F238E27FC236}">
                    <a16:creationId xmlns:a16="http://schemas.microsoft.com/office/drawing/2014/main" id="{483C3417-D575-4916-8D4F-E77AA5A2394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239" name="Rectangle: Rounded Corners 6238">
              <a:extLst>
                <a:ext uri="{FF2B5EF4-FFF2-40B4-BE49-F238E27FC236}">
                  <a16:creationId xmlns:a16="http://schemas.microsoft.com/office/drawing/2014/main" id="{2599313A-EE3E-4514-8471-B769AF717A9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237" name="Rectangle: Rounded Corners 6236">
            <a:extLst>
              <a:ext uri="{FF2B5EF4-FFF2-40B4-BE49-F238E27FC236}">
                <a16:creationId xmlns:a16="http://schemas.microsoft.com/office/drawing/2014/main" id="{D2674486-79C6-463D-B991-9B657FC7472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231</xdr:row>
      <xdr:rowOff>79367</xdr:rowOff>
    </xdr:from>
    <xdr:to>
      <xdr:col>0</xdr:col>
      <xdr:colOff>8041143</xdr:colOff>
      <xdr:row>231</xdr:row>
      <xdr:rowOff>527410</xdr:rowOff>
    </xdr:to>
    <xdr:grpSp>
      <xdr:nvGrpSpPr>
        <xdr:cNvPr id="6261" name="Group 6260">
          <a:extLst>
            <a:ext uri="{FF2B5EF4-FFF2-40B4-BE49-F238E27FC236}">
              <a16:creationId xmlns:a16="http://schemas.microsoft.com/office/drawing/2014/main" id="{6E1D1268-3225-49BC-97E1-2BA76CD76F98}"/>
            </a:ext>
          </a:extLst>
        </xdr:cNvPr>
        <xdr:cNvGrpSpPr/>
      </xdr:nvGrpSpPr>
      <xdr:grpSpPr>
        <a:xfrm>
          <a:off x="10947690057" y="12410365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262" name="Group 6261">
            <a:extLst>
              <a:ext uri="{FF2B5EF4-FFF2-40B4-BE49-F238E27FC236}">
                <a16:creationId xmlns:a16="http://schemas.microsoft.com/office/drawing/2014/main" id="{B0A253F8-9816-41F7-AC8B-C85C7CF0F5D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264" name="Group 6263">
              <a:extLst>
                <a:ext uri="{FF2B5EF4-FFF2-40B4-BE49-F238E27FC236}">
                  <a16:creationId xmlns:a16="http://schemas.microsoft.com/office/drawing/2014/main" id="{C19D0262-96C8-4346-84D5-98A66D8C9D9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266" name="Group 6265">
                <a:extLst>
                  <a:ext uri="{FF2B5EF4-FFF2-40B4-BE49-F238E27FC236}">
                    <a16:creationId xmlns:a16="http://schemas.microsoft.com/office/drawing/2014/main" id="{D508914A-3495-43C7-8D92-5C946D74B2B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270" name="Group 6269">
                  <a:extLst>
                    <a:ext uri="{FF2B5EF4-FFF2-40B4-BE49-F238E27FC236}">
                      <a16:creationId xmlns:a16="http://schemas.microsoft.com/office/drawing/2014/main" id="{6A376931-BB08-4957-87D6-4EB72A0244D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272" name="Rectangle: Rounded Corners 6271">
                    <a:extLst>
                      <a:ext uri="{FF2B5EF4-FFF2-40B4-BE49-F238E27FC236}">
                        <a16:creationId xmlns:a16="http://schemas.microsoft.com/office/drawing/2014/main" id="{45C41B2E-1CC1-4306-ACBF-97C8FB46933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273" name="Group 6272">
                    <a:extLst>
                      <a:ext uri="{FF2B5EF4-FFF2-40B4-BE49-F238E27FC236}">
                        <a16:creationId xmlns:a16="http://schemas.microsoft.com/office/drawing/2014/main" id="{B424AC07-54E6-4F51-82F7-6AC330B747C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6">
                  <xdr:nvSpPr>
                    <xdr:cNvPr id="6283" name="Rectangle: Rounded Corners 6282">
                      <a:extLst>
                        <a:ext uri="{FF2B5EF4-FFF2-40B4-BE49-F238E27FC236}">
                          <a16:creationId xmlns:a16="http://schemas.microsoft.com/office/drawing/2014/main" id="{D53CD2AB-8F5D-4955-A580-367EFED7438A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0CD3CA1-AF29-4B87-9B78-9DE8DC2AD1E8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84" name="Rectangle: Rounded Corners 6283">
                      <a:extLst>
                        <a:ext uri="{FF2B5EF4-FFF2-40B4-BE49-F238E27FC236}">
                          <a16:creationId xmlns:a16="http://schemas.microsoft.com/office/drawing/2014/main" id="{0973AB37-54CF-4BC6-BD28-42118EFD778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6">
                  <xdr:nvSpPr>
                    <xdr:cNvPr id="6285" name="Rectangle: Rounded Corners 6284">
                      <a:extLst>
                        <a:ext uri="{FF2B5EF4-FFF2-40B4-BE49-F238E27FC236}">
                          <a16:creationId xmlns:a16="http://schemas.microsoft.com/office/drawing/2014/main" id="{2212AAB7-F35F-40D0-8637-9C85414C73E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1F9504B-9BD7-4C1B-9A78-80FC20E4D3E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86" name="Rectangle: Rounded Corners 6285">
                      <a:extLst>
                        <a:ext uri="{FF2B5EF4-FFF2-40B4-BE49-F238E27FC236}">
                          <a16:creationId xmlns:a16="http://schemas.microsoft.com/office/drawing/2014/main" id="{A25CCC95-2386-4F5E-8BD6-F9F7536E1CD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6">
                <xdr:nvSpPr>
                  <xdr:cNvPr id="6274" name="Rectangle: Rounded Corners 6273">
                    <a:extLst>
                      <a:ext uri="{FF2B5EF4-FFF2-40B4-BE49-F238E27FC236}">
                        <a16:creationId xmlns:a16="http://schemas.microsoft.com/office/drawing/2014/main" id="{97089335-092D-4578-8E60-11ED4691DE9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6B3E0F4-F326-4BB1-8168-07A90F344F8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زاویه سنج دیجیتال 30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275" name="Group 6274">
                    <a:extLst>
                      <a:ext uri="{FF2B5EF4-FFF2-40B4-BE49-F238E27FC236}">
                        <a16:creationId xmlns:a16="http://schemas.microsoft.com/office/drawing/2014/main" id="{7FB35A1A-03B6-4DFF-BE3E-251F1646EA2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4492" cy="341949"/>
                    <a:chOff x="11023087448" y="797868"/>
                    <a:chExt cx="1744492" cy="341949"/>
                  </a:xfrm>
                </xdr:grpSpPr>
                <xdr:sp macro="" textlink="Data!J216">
                  <xdr:nvSpPr>
                    <xdr:cNvPr id="6280" name="Rectangle: Rounded Corners 6279">
                      <a:extLst>
                        <a:ext uri="{FF2B5EF4-FFF2-40B4-BE49-F238E27FC236}">
                          <a16:creationId xmlns:a16="http://schemas.microsoft.com/office/drawing/2014/main" id="{59A674ED-7E1D-464D-AC87-377A2FB221D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FD6FB2-C158-4785-81EF-7AA1348D5F5B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2,140,000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6">
                  <xdr:nvSpPr>
                    <xdr:cNvPr id="6281" name="Rectangle: Rounded Corners 6280">
                      <a:extLst>
                        <a:ext uri="{FF2B5EF4-FFF2-40B4-BE49-F238E27FC236}">
                          <a16:creationId xmlns:a16="http://schemas.microsoft.com/office/drawing/2014/main" id="{0625163E-E158-4AC6-9353-2E1C06620464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5918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2D423C-B27E-4801-8DEC-D82778EEF7A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2176-300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82" name="Rectangle: Rounded Corners 6281">
                      <a:extLst>
                        <a:ext uri="{FF2B5EF4-FFF2-40B4-BE49-F238E27FC236}">
                          <a16:creationId xmlns:a16="http://schemas.microsoft.com/office/drawing/2014/main" id="{9AD6524C-E7D7-410B-B073-7071559938A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276" name="Group 6275">
                    <a:extLst>
                      <a:ext uri="{FF2B5EF4-FFF2-40B4-BE49-F238E27FC236}">
                        <a16:creationId xmlns:a16="http://schemas.microsoft.com/office/drawing/2014/main" id="{D9DC96D8-96BE-4651-B4D2-B71C3FB5C28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16">
                  <xdr:nvSpPr>
                    <xdr:cNvPr id="6277" name="Rectangle: Rounded Corners 6276">
                      <a:extLst>
                        <a:ext uri="{FF2B5EF4-FFF2-40B4-BE49-F238E27FC236}">
                          <a16:creationId xmlns:a16="http://schemas.microsoft.com/office/drawing/2014/main" id="{3904828B-6920-4B03-96F1-B3472430490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25A264-50BB-4FB6-9F3F-914E6C9E63F2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6">
                  <xdr:nvSpPr>
                    <xdr:cNvPr id="6278" name="Rectangle: Rounded Corners 6277">
                      <a:extLst>
                        <a:ext uri="{FF2B5EF4-FFF2-40B4-BE49-F238E27FC236}">
                          <a16:creationId xmlns:a16="http://schemas.microsoft.com/office/drawing/2014/main" id="{ADA94B4B-D948-4ADE-A030-0BD85B163FA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935FCC0-D704-4955-8C8E-BF13828A487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279" name="Rectangle: Rounded Corners 6278">
                      <a:extLst>
                        <a:ext uri="{FF2B5EF4-FFF2-40B4-BE49-F238E27FC236}">
                          <a16:creationId xmlns:a16="http://schemas.microsoft.com/office/drawing/2014/main" id="{C3C2EF7B-D17F-4A98-B5F8-9D44E4D8567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271" name="Rectangle: Rounded Corners 6270">
                  <a:extLst>
                    <a:ext uri="{FF2B5EF4-FFF2-40B4-BE49-F238E27FC236}">
                      <a16:creationId xmlns:a16="http://schemas.microsoft.com/office/drawing/2014/main" id="{44576542-5342-4D35-9160-2A8CA1660E8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267" name="Straight Connector 6266">
                <a:extLst>
                  <a:ext uri="{FF2B5EF4-FFF2-40B4-BE49-F238E27FC236}">
                    <a16:creationId xmlns:a16="http://schemas.microsoft.com/office/drawing/2014/main" id="{7A83CFBE-7675-4D3B-BFA9-B6203A54F30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68" name="Straight Connector 6267">
                <a:extLst>
                  <a:ext uri="{FF2B5EF4-FFF2-40B4-BE49-F238E27FC236}">
                    <a16:creationId xmlns:a16="http://schemas.microsoft.com/office/drawing/2014/main" id="{1B68A2C8-0531-4FD9-AC23-B960987B8EF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69" name="Straight Connector 6268">
                <a:extLst>
                  <a:ext uri="{FF2B5EF4-FFF2-40B4-BE49-F238E27FC236}">
                    <a16:creationId xmlns:a16="http://schemas.microsoft.com/office/drawing/2014/main" id="{56C34CE8-DE42-41B3-97F4-FC053C38738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265" name="Rectangle: Rounded Corners 6264">
              <a:extLst>
                <a:ext uri="{FF2B5EF4-FFF2-40B4-BE49-F238E27FC236}">
                  <a16:creationId xmlns:a16="http://schemas.microsoft.com/office/drawing/2014/main" id="{2E38A193-72EF-44E3-AB87-8499CC0CF71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263" name="Rectangle: Rounded Corners 6262">
            <a:extLst>
              <a:ext uri="{FF2B5EF4-FFF2-40B4-BE49-F238E27FC236}">
                <a16:creationId xmlns:a16="http://schemas.microsoft.com/office/drawing/2014/main" id="{8932C7F4-DA48-4E1C-8A40-AA4601EBEE3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232</xdr:row>
      <xdr:rowOff>79367</xdr:rowOff>
    </xdr:from>
    <xdr:to>
      <xdr:col>0</xdr:col>
      <xdr:colOff>8041143</xdr:colOff>
      <xdr:row>232</xdr:row>
      <xdr:rowOff>527410</xdr:rowOff>
    </xdr:to>
    <xdr:grpSp>
      <xdr:nvGrpSpPr>
        <xdr:cNvPr id="6287" name="Group 6286">
          <a:extLst>
            <a:ext uri="{FF2B5EF4-FFF2-40B4-BE49-F238E27FC236}">
              <a16:creationId xmlns:a16="http://schemas.microsoft.com/office/drawing/2014/main" id="{49218346-3BAD-42F1-A325-C2B545474E9C}"/>
            </a:ext>
          </a:extLst>
        </xdr:cNvPr>
        <xdr:cNvGrpSpPr/>
      </xdr:nvGrpSpPr>
      <xdr:grpSpPr>
        <a:xfrm>
          <a:off x="10947690057" y="124642921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288" name="Group 6287">
            <a:extLst>
              <a:ext uri="{FF2B5EF4-FFF2-40B4-BE49-F238E27FC236}">
                <a16:creationId xmlns:a16="http://schemas.microsoft.com/office/drawing/2014/main" id="{7B4667AE-C55B-4956-91DF-264029E48D7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290" name="Group 6289">
              <a:extLst>
                <a:ext uri="{FF2B5EF4-FFF2-40B4-BE49-F238E27FC236}">
                  <a16:creationId xmlns:a16="http://schemas.microsoft.com/office/drawing/2014/main" id="{A14E2D0B-255C-446F-B3C3-602E6811CBF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292" name="Group 6291">
                <a:extLst>
                  <a:ext uri="{FF2B5EF4-FFF2-40B4-BE49-F238E27FC236}">
                    <a16:creationId xmlns:a16="http://schemas.microsoft.com/office/drawing/2014/main" id="{6EC21DB7-D5CC-457C-AC2A-11090F7AB51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296" name="Group 6295">
                  <a:extLst>
                    <a:ext uri="{FF2B5EF4-FFF2-40B4-BE49-F238E27FC236}">
                      <a16:creationId xmlns:a16="http://schemas.microsoft.com/office/drawing/2014/main" id="{036E2929-B23E-4B02-9872-20BD9FB578C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298" name="Rectangle: Rounded Corners 6297">
                    <a:extLst>
                      <a:ext uri="{FF2B5EF4-FFF2-40B4-BE49-F238E27FC236}">
                        <a16:creationId xmlns:a16="http://schemas.microsoft.com/office/drawing/2014/main" id="{6666B15E-ED35-4105-BA6A-FFAABA28A79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299" name="Group 6298">
                    <a:extLst>
                      <a:ext uri="{FF2B5EF4-FFF2-40B4-BE49-F238E27FC236}">
                        <a16:creationId xmlns:a16="http://schemas.microsoft.com/office/drawing/2014/main" id="{DA51CDF5-1C29-485D-B999-AFEC539315AD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7">
                  <xdr:nvSpPr>
                    <xdr:cNvPr id="6309" name="Rectangle: Rounded Corners 6308">
                      <a:extLst>
                        <a:ext uri="{FF2B5EF4-FFF2-40B4-BE49-F238E27FC236}">
                          <a16:creationId xmlns:a16="http://schemas.microsoft.com/office/drawing/2014/main" id="{F25C98F2-68D1-418A-9FD9-BD0878A0410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BFA9D0D-0191-416F-AD58-236F08401E3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10" name="Rectangle: Rounded Corners 6309">
                      <a:extLst>
                        <a:ext uri="{FF2B5EF4-FFF2-40B4-BE49-F238E27FC236}">
                          <a16:creationId xmlns:a16="http://schemas.microsoft.com/office/drawing/2014/main" id="{DC25CE6A-05A6-436E-A35D-6F4889A3742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7">
                  <xdr:nvSpPr>
                    <xdr:cNvPr id="6311" name="Rectangle: Rounded Corners 6310">
                      <a:extLst>
                        <a:ext uri="{FF2B5EF4-FFF2-40B4-BE49-F238E27FC236}">
                          <a16:creationId xmlns:a16="http://schemas.microsoft.com/office/drawing/2014/main" id="{4F4D8335-0405-4341-AB11-C7CE0D1F583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C78A22-12A2-4287-B195-ED99C914F77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12" name="Rectangle: Rounded Corners 6311">
                      <a:extLst>
                        <a:ext uri="{FF2B5EF4-FFF2-40B4-BE49-F238E27FC236}">
                          <a16:creationId xmlns:a16="http://schemas.microsoft.com/office/drawing/2014/main" id="{A2C5F4F7-1880-49C3-ACDA-8C9902B77D9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7">
                <xdr:nvSpPr>
                  <xdr:cNvPr id="6300" name="Rectangle: Rounded Corners 6299">
                    <a:extLst>
                      <a:ext uri="{FF2B5EF4-FFF2-40B4-BE49-F238E27FC236}">
                        <a16:creationId xmlns:a16="http://schemas.microsoft.com/office/drawing/2014/main" id="{17FA8053-72C0-47E1-98DB-DC1874B9DB4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87C9688-B94E-493C-B98F-2E07CCBE280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زاویه سنج  و شیب سنج دیجیتال مربعی 360 درجه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301" name="Group 6300">
                    <a:extLst>
                      <a:ext uri="{FF2B5EF4-FFF2-40B4-BE49-F238E27FC236}">
                        <a16:creationId xmlns:a16="http://schemas.microsoft.com/office/drawing/2014/main" id="{F2E73C9D-B473-46B4-B6F1-3561F012AC6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17">
                  <xdr:nvSpPr>
                    <xdr:cNvPr id="6306" name="Rectangle: Rounded Corners 6305">
                      <a:extLst>
                        <a:ext uri="{FF2B5EF4-FFF2-40B4-BE49-F238E27FC236}">
                          <a16:creationId xmlns:a16="http://schemas.microsoft.com/office/drawing/2014/main" id="{80C7C57F-5C23-4DE3-9C22-7B707906741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443582-57FB-458D-B0E2-8933C58C7015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2,190,000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7">
                  <xdr:nvSpPr>
                    <xdr:cNvPr id="6307" name="Rectangle: Rounded Corners 6306">
                      <a:extLst>
                        <a:ext uri="{FF2B5EF4-FFF2-40B4-BE49-F238E27FC236}">
                          <a16:creationId xmlns:a16="http://schemas.microsoft.com/office/drawing/2014/main" id="{FF147459-6E2C-4F02-AEB4-A372EC1B9B36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FE70F89-E6C7-4DBA-B0F9-DCB5562E29A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2170-1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08" name="Rectangle: Rounded Corners 6307">
                      <a:extLst>
                        <a:ext uri="{FF2B5EF4-FFF2-40B4-BE49-F238E27FC236}">
                          <a16:creationId xmlns:a16="http://schemas.microsoft.com/office/drawing/2014/main" id="{BD5630B6-2645-4ECC-96E6-9C5565C3B40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302" name="Group 6301">
                    <a:extLst>
                      <a:ext uri="{FF2B5EF4-FFF2-40B4-BE49-F238E27FC236}">
                        <a16:creationId xmlns:a16="http://schemas.microsoft.com/office/drawing/2014/main" id="{D65B1039-4285-45BD-8B92-9949FCFAEE7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17">
                  <xdr:nvSpPr>
                    <xdr:cNvPr id="6303" name="Rectangle: Rounded Corners 6302">
                      <a:extLst>
                        <a:ext uri="{FF2B5EF4-FFF2-40B4-BE49-F238E27FC236}">
                          <a16:creationId xmlns:a16="http://schemas.microsoft.com/office/drawing/2014/main" id="{B714F694-D78D-4CC0-9DA6-CFFCD22A824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A1DE134-A74B-4DAF-A484-4A2D775E2712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7">
                  <xdr:nvSpPr>
                    <xdr:cNvPr id="6304" name="Rectangle: Rounded Corners 6303">
                      <a:extLst>
                        <a:ext uri="{FF2B5EF4-FFF2-40B4-BE49-F238E27FC236}">
                          <a16:creationId xmlns:a16="http://schemas.microsoft.com/office/drawing/2014/main" id="{5691F6EB-41A9-4DEC-B975-C06DB64AD9F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4C55EDA-9DAC-4C58-8F88-11350719DCA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05" name="Rectangle: Rounded Corners 6304">
                      <a:extLst>
                        <a:ext uri="{FF2B5EF4-FFF2-40B4-BE49-F238E27FC236}">
                          <a16:creationId xmlns:a16="http://schemas.microsoft.com/office/drawing/2014/main" id="{7715DD63-0E1E-4638-ABC9-FE57228F23A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297" name="Rectangle: Rounded Corners 6296">
                  <a:extLst>
                    <a:ext uri="{FF2B5EF4-FFF2-40B4-BE49-F238E27FC236}">
                      <a16:creationId xmlns:a16="http://schemas.microsoft.com/office/drawing/2014/main" id="{8892214A-8373-4571-8D7B-6C5C2877694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293" name="Straight Connector 6292">
                <a:extLst>
                  <a:ext uri="{FF2B5EF4-FFF2-40B4-BE49-F238E27FC236}">
                    <a16:creationId xmlns:a16="http://schemas.microsoft.com/office/drawing/2014/main" id="{B07C4252-B1B5-4BE9-9C05-52C7FE9B51A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94" name="Straight Connector 6293">
                <a:extLst>
                  <a:ext uri="{FF2B5EF4-FFF2-40B4-BE49-F238E27FC236}">
                    <a16:creationId xmlns:a16="http://schemas.microsoft.com/office/drawing/2014/main" id="{CCF1287E-5ED9-4A79-B014-170273DD730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95" name="Straight Connector 6294">
                <a:extLst>
                  <a:ext uri="{FF2B5EF4-FFF2-40B4-BE49-F238E27FC236}">
                    <a16:creationId xmlns:a16="http://schemas.microsoft.com/office/drawing/2014/main" id="{B9470D17-61F1-40E6-88E1-C43C7D5FE21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291" name="Rectangle: Rounded Corners 6290">
              <a:extLst>
                <a:ext uri="{FF2B5EF4-FFF2-40B4-BE49-F238E27FC236}">
                  <a16:creationId xmlns:a16="http://schemas.microsoft.com/office/drawing/2014/main" id="{A5057C78-278D-4860-A297-A8E31F67765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289" name="Rectangle: Rounded Corners 6288">
            <a:extLst>
              <a:ext uri="{FF2B5EF4-FFF2-40B4-BE49-F238E27FC236}">
                <a16:creationId xmlns:a16="http://schemas.microsoft.com/office/drawing/2014/main" id="{3ECF4BDC-8DE3-41FB-A8E0-2FF41DCF121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233</xdr:row>
      <xdr:rowOff>79367</xdr:rowOff>
    </xdr:from>
    <xdr:to>
      <xdr:col>0</xdr:col>
      <xdr:colOff>8041143</xdr:colOff>
      <xdr:row>233</xdr:row>
      <xdr:rowOff>527410</xdr:rowOff>
    </xdr:to>
    <xdr:grpSp>
      <xdr:nvGrpSpPr>
        <xdr:cNvPr id="6313" name="Group 6312">
          <a:extLst>
            <a:ext uri="{FF2B5EF4-FFF2-40B4-BE49-F238E27FC236}">
              <a16:creationId xmlns:a16="http://schemas.microsoft.com/office/drawing/2014/main" id="{47FE9D50-AC46-499A-8866-418853FD61CD}"/>
            </a:ext>
          </a:extLst>
        </xdr:cNvPr>
        <xdr:cNvGrpSpPr/>
      </xdr:nvGrpSpPr>
      <xdr:grpSpPr>
        <a:xfrm>
          <a:off x="10947690057" y="12518218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314" name="Group 6313">
            <a:extLst>
              <a:ext uri="{FF2B5EF4-FFF2-40B4-BE49-F238E27FC236}">
                <a16:creationId xmlns:a16="http://schemas.microsoft.com/office/drawing/2014/main" id="{7C71088A-82B9-4ADD-BF7B-C6E5BA4B9C1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316" name="Group 6315">
              <a:extLst>
                <a:ext uri="{FF2B5EF4-FFF2-40B4-BE49-F238E27FC236}">
                  <a16:creationId xmlns:a16="http://schemas.microsoft.com/office/drawing/2014/main" id="{07B2D2B0-42E6-467E-8E10-E627EFB7734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318" name="Group 6317">
                <a:extLst>
                  <a:ext uri="{FF2B5EF4-FFF2-40B4-BE49-F238E27FC236}">
                    <a16:creationId xmlns:a16="http://schemas.microsoft.com/office/drawing/2014/main" id="{60F40F22-2EEC-4270-89C2-E9057BAA656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322" name="Group 6321">
                  <a:extLst>
                    <a:ext uri="{FF2B5EF4-FFF2-40B4-BE49-F238E27FC236}">
                      <a16:creationId xmlns:a16="http://schemas.microsoft.com/office/drawing/2014/main" id="{E2B8B934-8569-4823-8566-619E8FE596B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324" name="Rectangle: Rounded Corners 6323">
                    <a:extLst>
                      <a:ext uri="{FF2B5EF4-FFF2-40B4-BE49-F238E27FC236}">
                        <a16:creationId xmlns:a16="http://schemas.microsoft.com/office/drawing/2014/main" id="{528F3C49-5DB7-40B3-8534-6C584322014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325" name="Group 6324">
                    <a:extLst>
                      <a:ext uri="{FF2B5EF4-FFF2-40B4-BE49-F238E27FC236}">
                        <a16:creationId xmlns:a16="http://schemas.microsoft.com/office/drawing/2014/main" id="{DD5D9ED1-0DB3-43CC-809E-180538B7062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8">
                  <xdr:nvSpPr>
                    <xdr:cNvPr id="6335" name="Rectangle: Rounded Corners 6334">
                      <a:extLst>
                        <a:ext uri="{FF2B5EF4-FFF2-40B4-BE49-F238E27FC236}">
                          <a16:creationId xmlns:a16="http://schemas.microsoft.com/office/drawing/2014/main" id="{EDF84ADA-5ED8-47E9-8E6A-336544D15378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963CD2D-7CE1-45E4-AE72-EE81EC900445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36" name="Rectangle: Rounded Corners 6335">
                      <a:extLst>
                        <a:ext uri="{FF2B5EF4-FFF2-40B4-BE49-F238E27FC236}">
                          <a16:creationId xmlns:a16="http://schemas.microsoft.com/office/drawing/2014/main" id="{3763A951-A1D6-436C-9E52-541042624B5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8">
                  <xdr:nvSpPr>
                    <xdr:cNvPr id="6337" name="Rectangle: Rounded Corners 6336">
                      <a:extLst>
                        <a:ext uri="{FF2B5EF4-FFF2-40B4-BE49-F238E27FC236}">
                          <a16:creationId xmlns:a16="http://schemas.microsoft.com/office/drawing/2014/main" id="{4297920C-5F4E-4315-B960-4B41CA367EB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D36E946-493E-430E-BE77-57AED80EA7A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38" name="Rectangle: Rounded Corners 6337">
                      <a:extLst>
                        <a:ext uri="{FF2B5EF4-FFF2-40B4-BE49-F238E27FC236}">
                          <a16:creationId xmlns:a16="http://schemas.microsoft.com/office/drawing/2014/main" id="{FD7B8E6F-AECB-4F2A-A1C3-1F55554D3DC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8">
                <xdr:nvSpPr>
                  <xdr:cNvPr id="6326" name="Rectangle: Rounded Corners 6325">
                    <a:extLst>
                      <a:ext uri="{FF2B5EF4-FFF2-40B4-BE49-F238E27FC236}">
                        <a16:creationId xmlns:a16="http://schemas.microsoft.com/office/drawing/2014/main" id="{7320A397-D9C0-492D-A828-D30FC9B74FF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07A5F19-64D8-4BBB-B993-44FA2066E4E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گونیا مرکب زاویه سنج چهار تکه 30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327" name="Group 6326">
                    <a:extLst>
                      <a:ext uri="{FF2B5EF4-FFF2-40B4-BE49-F238E27FC236}">
                        <a16:creationId xmlns:a16="http://schemas.microsoft.com/office/drawing/2014/main" id="{4918E749-082C-416D-87C6-CF344081B99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7095" cy="341949"/>
                    <a:chOff x="11023087448" y="797868"/>
                    <a:chExt cx="1777095" cy="341949"/>
                  </a:xfrm>
                </xdr:grpSpPr>
                <xdr:sp macro="" textlink="Data!J218">
                  <xdr:nvSpPr>
                    <xdr:cNvPr id="6332" name="Rectangle: Rounded Corners 6331">
                      <a:extLst>
                        <a:ext uri="{FF2B5EF4-FFF2-40B4-BE49-F238E27FC236}">
                          <a16:creationId xmlns:a16="http://schemas.microsoft.com/office/drawing/2014/main" id="{381A7F47-E6B8-4EA1-8AD9-B8555AF5C7A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3E83CF4-1F45-48D1-AC5F-188F50BC040C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6,110,000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8">
                  <xdr:nvSpPr>
                    <xdr:cNvPr id="6333" name="Rectangle: Rounded Corners 6332">
                      <a:extLst>
                        <a:ext uri="{FF2B5EF4-FFF2-40B4-BE49-F238E27FC236}">
                          <a16:creationId xmlns:a16="http://schemas.microsoft.com/office/drawing/2014/main" id="{484EA751-8A36-4288-83C8-D1597F9F4DBC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917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C00994-0354-4AD5-9E12-1C598A860AA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2278-180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34" name="Rectangle: Rounded Corners 6333">
                      <a:extLst>
                        <a:ext uri="{FF2B5EF4-FFF2-40B4-BE49-F238E27FC236}">
                          <a16:creationId xmlns:a16="http://schemas.microsoft.com/office/drawing/2014/main" id="{0E77BEEC-46FC-484B-996A-1C4A9891335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328" name="Group 6327">
                    <a:extLst>
                      <a:ext uri="{FF2B5EF4-FFF2-40B4-BE49-F238E27FC236}">
                        <a16:creationId xmlns:a16="http://schemas.microsoft.com/office/drawing/2014/main" id="{528E7197-2E0A-4B38-91BC-646E0A1A582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18">
                  <xdr:nvSpPr>
                    <xdr:cNvPr id="6329" name="Rectangle: Rounded Corners 6328">
                      <a:extLst>
                        <a:ext uri="{FF2B5EF4-FFF2-40B4-BE49-F238E27FC236}">
                          <a16:creationId xmlns:a16="http://schemas.microsoft.com/office/drawing/2014/main" id="{771877CF-9E6B-43DF-ACCA-DD07FA719F1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4FE2F3-ED4D-4AF0-B0AB-0D38537B59F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8">
                  <xdr:nvSpPr>
                    <xdr:cNvPr id="6330" name="Rectangle: Rounded Corners 6329">
                      <a:extLst>
                        <a:ext uri="{FF2B5EF4-FFF2-40B4-BE49-F238E27FC236}">
                          <a16:creationId xmlns:a16="http://schemas.microsoft.com/office/drawing/2014/main" id="{72E9C79C-E5E0-426C-953A-19CA3F52060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F28DCFF-E852-46C8-971E-6EC141E9A99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1516C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31" name="Rectangle: Rounded Corners 6330">
                      <a:extLst>
                        <a:ext uri="{FF2B5EF4-FFF2-40B4-BE49-F238E27FC236}">
                          <a16:creationId xmlns:a16="http://schemas.microsoft.com/office/drawing/2014/main" id="{09437EF7-3AC6-47AC-883E-2ECA515217A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323" name="Rectangle: Rounded Corners 6322">
                  <a:extLst>
                    <a:ext uri="{FF2B5EF4-FFF2-40B4-BE49-F238E27FC236}">
                      <a16:creationId xmlns:a16="http://schemas.microsoft.com/office/drawing/2014/main" id="{C2004B5C-A8DA-4E06-A6C9-3EB4C5F223C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319" name="Straight Connector 6318">
                <a:extLst>
                  <a:ext uri="{FF2B5EF4-FFF2-40B4-BE49-F238E27FC236}">
                    <a16:creationId xmlns:a16="http://schemas.microsoft.com/office/drawing/2014/main" id="{31641EFB-073A-4EDE-AB25-E9003A30CA3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20" name="Straight Connector 6319">
                <a:extLst>
                  <a:ext uri="{FF2B5EF4-FFF2-40B4-BE49-F238E27FC236}">
                    <a16:creationId xmlns:a16="http://schemas.microsoft.com/office/drawing/2014/main" id="{2C732523-C7E6-44AA-B5C9-3EBE992257B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21" name="Straight Connector 6320">
                <a:extLst>
                  <a:ext uri="{FF2B5EF4-FFF2-40B4-BE49-F238E27FC236}">
                    <a16:creationId xmlns:a16="http://schemas.microsoft.com/office/drawing/2014/main" id="{3208ABF7-F762-4C8C-A44B-61ADBA82FD4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317" name="Rectangle: Rounded Corners 6316">
              <a:extLst>
                <a:ext uri="{FF2B5EF4-FFF2-40B4-BE49-F238E27FC236}">
                  <a16:creationId xmlns:a16="http://schemas.microsoft.com/office/drawing/2014/main" id="{303DAF20-5ADA-428A-BF76-7274428DF6B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315" name="Rectangle: Rounded Corners 6314">
            <a:extLst>
              <a:ext uri="{FF2B5EF4-FFF2-40B4-BE49-F238E27FC236}">
                <a16:creationId xmlns:a16="http://schemas.microsoft.com/office/drawing/2014/main" id="{0C675B25-6E28-4AD5-BF1B-3054341014F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234</xdr:row>
      <xdr:rowOff>79367</xdr:rowOff>
    </xdr:from>
    <xdr:to>
      <xdr:col>0</xdr:col>
      <xdr:colOff>8041143</xdr:colOff>
      <xdr:row>234</xdr:row>
      <xdr:rowOff>527410</xdr:rowOff>
    </xdr:to>
    <xdr:grpSp>
      <xdr:nvGrpSpPr>
        <xdr:cNvPr id="6339" name="Group 6338">
          <a:extLst>
            <a:ext uri="{FF2B5EF4-FFF2-40B4-BE49-F238E27FC236}">
              <a16:creationId xmlns:a16="http://schemas.microsoft.com/office/drawing/2014/main" id="{79D77C2C-8A43-445C-A0E1-08DA08E2EF08}"/>
            </a:ext>
          </a:extLst>
        </xdr:cNvPr>
        <xdr:cNvGrpSpPr/>
      </xdr:nvGrpSpPr>
      <xdr:grpSpPr>
        <a:xfrm>
          <a:off x="10947690057" y="125721444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340" name="Group 6339">
            <a:extLst>
              <a:ext uri="{FF2B5EF4-FFF2-40B4-BE49-F238E27FC236}">
                <a16:creationId xmlns:a16="http://schemas.microsoft.com/office/drawing/2014/main" id="{240845C8-8B44-48D8-B3AF-B059CE0CF79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342" name="Group 6341">
              <a:extLst>
                <a:ext uri="{FF2B5EF4-FFF2-40B4-BE49-F238E27FC236}">
                  <a16:creationId xmlns:a16="http://schemas.microsoft.com/office/drawing/2014/main" id="{782E21D9-AAC2-433A-9581-D8AE83207AC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344" name="Group 6343">
                <a:extLst>
                  <a:ext uri="{FF2B5EF4-FFF2-40B4-BE49-F238E27FC236}">
                    <a16:creationId xmlns:a16="http://schemas.microsoft.com/office/drawing/2014/main" id="{2239F7E0-1001-4E83-9089-3D2E5A9932F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348" name="Group 6347">
                  <a:extLst>
                    <a:ext uri="{FF2B5EF4-FFF2-40B4-BE49-F238E27FC236}">
                      <a16:creationId xmlns:a16="http://schemas.microsoft.com/office/drawing/2014/main" id="{1A07D719-E7E9-4FDE-A171-0AD10EE183A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350" name="Rectangle: Rounded Corners 6349">
                    <a:extLst>
                      <a:ext uri="{FF2B5EF4-FFF2-40B4-BE49-F238E27FC236}">
                        <a16:creationId xmlns:a16="http://schemas.microsoft.com/office/drawing/2014/main" id="{4DD7F781-83AB-4B61-A822-82285F8D5D0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351" name="Group 6350">
                    <a:extLst>
                      <a:ext uri="{FF2B5EF4-FFF2-40B4-BE49-F238E27FC236}">
                        <a16:creationId xmlns:a16="http://schemas.microsoft.com/office/drawing/2014/main" id="{F807050F-02FB-48DC-BD70-E2AB049FB73B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19">
                  <xdr:nvSpPr>
                    <xdr:cNvPr id="6361" name="Rectangle: Rounded Corners 6360">
                      <a:extLst>
                        <a:ext uri="{FF2B5EF4-FFF2-40B4-BE49-F238E27FC236}">
                          <a16:creationId xmlns:a16="http://schemas.microsoft.com/office/drawing/2014/main" id="{1E3C9108-53C2-413E-9B0F-8F6F227AB41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DE113A-8A8F-4AF0-9320-133A0C8815DE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62" name="Rectangle: Rounded Corners 6361">
                      <a:extLst>
                        <a:ext uri="{FF2B5EF4-FFF2-40B4-BE49-F238E27FC236}">
                          <a16:creationId xmlns:a16="http://schemas.microsoft.com/office/drawing/2014/main" id="{E459D63D-4B93-4D21-BA13-1A22120D36A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19">
                  <xdr:nvSpPr>
                    <xdr:cNvPr id="6363" name="Rectangle: Rounded Corners 6362">
                      <a:extLst>
                        <a:ext uri="{FF2B5EF4-FFF2-40B4-BE49-F238E27FC236}">
                          <a16:creationId xmlns:a16="http://schemas.microsoft.com/office/drawing/2014/main" id="{73CA44E2-6AD9-4437-B652-59BDB397E60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20CA1C1-9FFC-4998-84A4-0C8195AC36A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64" name="Rectangle: Rounded Corners 6363">
                      <a:extLst>
                        <a:ext uri="{FF2B5EF4-FFF2-40B4-BE49-F238E27FC236}">
                          <a16:creationId xmlns:a16="http://schemas.microsoft.com/office/drawing/2014/main" id="{79C8E39F-5CD5-44C9-8369-41060EFEA31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19">
                <xdr:nvSpPr>
                  <xdr:cNvPr id="6352" name="Rectangle: Rounded Corners 6351">
                    <a:extLst>
                      <a:ext uri="{FF2B5EF4-FFF2-40B4-BE49-F238E27FC236}">
                        <a16:creationId xmlns:a16="http://schemas.microsoft.com/office/drawing/2014/main" id="{1DAEF721-13B2-4034-98A4-9BF220FC507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81D8B2F-91F6-43D9-BB94-36EACA2F77E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گونیا مرکب زاویه سنج چهار تکه 30 سانت (روکش کروم)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353" name="Group 6352">
                    <a:extLst>
                      <a:ext uri="{FF2B5EF4-FFF2-40B4-BE49-F238E27FC236}">
                        <a16:creationId xmlns:a16="http://schemas.microsoft.com/office/drawing/2014/main" id="{9EEA6E3D-D20D-4DF8-B73A-E495776702F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19">
                  <xdr:nvSpPr>
                    <xdr:cNvPr id="6358" name="Rectangle: Rounded Corners 6357">
                      <a:extLst>
                        <a:ext uri="{FF2B5EF4-FFF2-40B4-BE49-F238E27FC236}">
                          <a16:creationId xmlns:a16="http://schemas.microsoft.com/office/drawing/2014/main" id="{1DD7A436-C0B5-4004-8459-58F5DC393E9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A342274-1684-4F9D-BAF6-FCC1C92F1706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19">
                  <xdr:nvSpPr>
                    <xdr:cNvPr id="6359" name="Rectangle: Rounded Corners 6358">
                      <a:extLst>
                        <a:ext uri="{FF2B5EF4-FFF2-40B4-BE49-F238E27FC236}">
                          <a16:creationId xmlns:a16="http://schemas.microsoft.com/office/drawing/2014/main" id="{06E2FB4E-425A-46E2-8708-CE52CA19E56F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B516530-957C-48D9-A3F5-A7EE884173E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60" name="Rectangle: Rounded Corners 6359">
                      <a:extLst>
                        <a:ext uri="{FF2B5EF4-FFF2-40B4-BE49-F238E27FC236}">
                          <a16:creationId xmlns:a16="http://schemas.microsoft.com/office/drawing/2014/main" id="{9C82CE8D-8A2F-4DDD-B70C-3921DCFEEAA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354" name="Group 6353">
                    <a:extLst>
                      <a:ext uri="{FF2B5EF4-FFF2-40B4-BE49-F238E27FC236}">
                        <a16:creationId xmlns:a16="http://schemas.microsoft.com/office/drawing/2014/main" id="{A5298359-A104-47D6-8E7C-30944859297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19">
                  <xdr:nvSpPr>
                    <xdr:cNvPr id="6355" name="Rectangle: Rounded Corners 6354">
                      <a:extLst>
                        <a:ext uri="{FF2B5EF4-FFF2-40B4-BE49-F238E27FC236}">
                          <a16:creationId xmlns:a16="http://schemas.microsoft.com/office/drawing/2014/main" id="{DEAA0B47-59A4-4BDC-9357-94D159F807D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62A787-25A4-4D40-B235-0190DD369588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10,660,000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19">
                  <xdr:nvSpPr>
                    <xdr:cNvPr id="6356" name="Rectangle: Rounded Corners 6355">
                      <a:extLst>
                        <a:ext uri="{FF2B5EF4-FFF2-40B4-BE49-F238E27FC236}">
                          <a16:creationId xmlns:a16="http://schemas.microsoft.com/office/drawing/2014/main" id="{F19D08F9-4C7F-4C62-8CE9-D581F1649E25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2757E61-25A2-47EF-91F3-1B90231026B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1516-KP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357" name="Rectangle: Rounded Corners 6356">
                      <a:extLst>
                        <a:ext uri="{FF2B5EF4-FFF2-40B4-BE49-F238E27FC236}">
                          <a16:creationId xmlns:a16="http://schemas.microsoft.com/office/drawing/2014/main" id="{5CABFDD1-D6C6-4B83-8EE2-83DDA92EF8B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349" name="Rectangle: Rounded Corners 6348">
                  <a:extLst>
                    <a:ext uri="{FF2B5EF4-FFF2-40B4-BE49-F238E27FC236}">
                      <a16:creationId xmlns:a16="http://schemas.microsoft.com/office/drawing/2014/main" id="{731B72AC-EB90-4C18-9831-132C74A5983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345" name="Straight Connector 6344">
                <a:extLst>
                  <a:ext uri="{FF2B5EF4-FFF2-40B4-BE49-F238E27FC236}">
                    <a16:creationId xmlns:a16="http://schemas.microsoft.com/office/drawing/2014/main" id="{2EF788EB-264A-4B7A-AD47-143845A69D9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46" name="Straight Connector 6345">
                <a:extLst>
                  <a:ext uri="{FF2B5EF4-FFF2-40B4-BE49-F238E27FC236}">
                    <a16:creationId xmlns:a16="http://schemas.microsoft.com/office/drawing/2014/main" id="{42319A69-A85E-47C5-9C40-4D9D0F5A48E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47" name="Straight Connector 6346">
                <a:extLst>
                  <a:ext uri="{FF2B5EF4-FFF2-40B4-BE49-F238E27FC236}">
                    <a16:creationId xmlns:a16="http://schemas.microsoft.com/office/drawing/2014/main" id="{C135F513-DAE3-479B-B84D-B09D9E74C74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343" name="Rectangle: Rounded Corners 6342">
              <a:extLst>
                <a:ext uri="{FF2B5EF4-FFF2-40B4-BE49-F238E27FC236}">
                  <a16:creationId xmlns:a16="http://schemas.microsoft.com/office/drawing/2014/main" id="{D589883D-3EE8-4931-8B4F-FDD1D9A564A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341" name="Rectangle: Rounded Corners 6340">
            <a:extLst>
              <a:ext uri="{FF2B5EF4-FFF2-40B4-BE49-F238E27FC236}">
                <a16:creationId xmlns:a16="http://schemas.microsoft.com/office/drawing/2014/main" id="{F3A3D6C6-63D1-48B7-B48F-69B42BF34BF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235</xdr:row>
      <xdr:rowOff>79367</xdr:rowOff>
    </xdr:from>
    <xdr:to>
      <xdr:col>0</xdr:col>
      <xdr:colOff>8041143</xdr:colOff>
      <xdr:row>235</xdr:row>
      <xdr:rowOff>527410</xdr:rowOff>
    </xdr:to>
    <xdr:grpSp>
      <xdr:nvGrpSpPr>
        <xdr:cNvPr id="6443" name="Group 6442">
          <a:extLst>
            <a:ext uri="{FF2B5EF4-FFF2-40B4-BE49-F238E27FC236}">
              <a16:creationId xmlns:a16="http://schemas.microsoft.com/office/drawing/2014/main" id="{190FBEAD-C174-4BAB-8B60-BF363D4FB8FD}"/>
            </a:ext>
          </a:extLst>
        </xdr:cNvPr>
        <xdr:cNvGrpSpPr/>
      </xdr:nvGrpSpPr>
      <xdr:grpSpPr>
        <a:xfrm>
          <a:off x="10947690057" y="126260705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444" name="Group 6443">
            <a:extLst>
              <a:ext uri="{FF2B5EF4-FFF2-40B4-BE49-F238E27FC236}">
                <a16:creationId xmlns:a16="http://schemas.microsoft.com/office/drawing/2014/main" id="{4A2F7A04-71D0-43A3-87FC-8E5D2246B9C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446" name="Group 6445">
              <a:extLst>
                <a:ext uri="{FF2B5EF4-FFF2-40B4-BE49-F238E27FC236}">
                  <a16:creationId xmlns:a16="http://schemas.microsoft.com/office/drawing/2014/main" id="{ACA3F0DF-95ED-4378-9B23-72E47536F00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448" name="Group 6447">
                <a:extLst>
                  <a:ext uri="{FF2B5EF4-FFF2-40B4-BE49-F238E27FC236}">
                    <a16:creationId xmlns:a16="http://schemas.microsoft.com/office/drawing/2014/main" id="{343013E5-2D99-45E8-A40B-D966D1933DD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452" name="Group 6451">
                  <a:extLst>
                    <a:ext uri="{FF2B5EF4-FFF2-40B4-BE49-F238E27FC236}">
                      <a16:creationId xmlns:a16="http://schemas.microsoft.com/office/drawing/2014/main" id="{1DBE81AE-BB28-4756-8038-A8DD15413D2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454" name="Rectangle: Rounded Corners 6453">
                    <a:extLst>
                      <a:ext uri="{FF2B5EF4-FFF2-40B4-BE49-F238E27FC236}">
                        <a16:creationId xmlns:a16="http://schemas.microsoft.com/office/drawing/2014/main" id="{1C2A4F5E-BB4A-47D4-ACBB-0DEEE80F87D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455" name="Group 6454">
                    <a:extLst>
                      <a:ext uri="{FF2B5EF4-FFF2-40B4-BE49-F238E27FC236}">
                        <a16:creationId xmlns:a16="http://schemas.microsoft.com/office/drawing/2014/main" id="{79CFC5F1-1B21-41E8-9850-67F86DEDCCEF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0">
                  <xdr:nvSpPr>
                    <xdr:cNvPr id="6465" name="Rectangle: Rounded Corners 6464">
                      <a:extLst>
                        <a:ext uri="{FF2B5EF4-FFF2-40B4-BE49-F238E27FC236}">
                          <a16:creationId xmlns:a16="http://schemas.microsoft.com/office/drawing/2014/main" id="{D7BA718C-67F4-4046-849A-036DD8D1081C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EDE4D6-FF0D-4828-B7D6-5D8AF9FDC4B8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66" name="Rectangle: Rounded Corners 6465">
                      <a:extLst>
                        <a:ext uri="{FF2B5EF4-FFF2-40B4-BE49-F238E27FC236}">
                          <a16:creationId xmlns:a16="http://schemas.microsoft.com/office/drawing/2014/main" id="{027352EC-C99F-410E-861A-986927CAA5F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0">
                  <xdr:nvSpPr>
                    <xdr:cNvPr id="6467" name="Rectangle: Rounded Corners 6466">
                      <a:extLst>
                        <a:ext uri="{FF2B5EF4-FFF2-40B4-BE49-F238E27FC236}">
                          <a16:creationId xmlns:a16="http://schemas.microsoft.com/office/drawing/2014/main" id="{7341EB27-649B-4FCC-BB99-1BD34A78D01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B1967A9-FFCF-4D6F-BFEF-5E55EEDCC31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68" name="Rectangle: Rounded Corners 6467">
                      <a:extLst>
                        <a:ext uri="{FF2B5EF4-FFF2-40B4-BE49-F238E27FC236}">
                          <a16:creationId xmlns:a16="http://schemas.microsoft.com/office/drawing/2014/main" id="{9A09CE9D-77D2-4663-81F8-480749B5C0E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0">
                <xdr:nvSpPr>
                  <xdr:cNvPr id="6456" name="Rectangle: Rounded Corners 6455">
                    <a:extLst>
                      <a:ext uri="{FF2B5EF4-FFF2-40B4-BE49-F238E27FC236}">
                        <a16:creationId xmlns:a16="http://schemas.microsoft.com/office/drawing/2014/main" id="{8E69C374-BEE7-4FB8-ADAC-4477823E66D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4A10CB7-3901-4C79-B04C-F6C3FC7C7D7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گونیا مهندسی لبه دار 175*300 میلیمتر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457" name="Group 6456">
                    <a:extLst>
                      <a:ext uri="{FF2B5EF4-FFF2-40B4-BE49-F238E27FC236}">
                        <a16:creationId xmlns:a16="http://schemas.microsoft.com/office/drawing/2014/main" id="{3259AACC-540B-4DC7-8B62-2DF8B7E8936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6341" cy="341949"/>
                    <a:chOff x="11023087448" y="797868"/>
                    <a:chExt cx="1736341" cy="341949"/>
                  </a:xfrm>
                </xdr:grpSpPr>
                <xdr:sp macro="" textlink="Data!J220">
                  <xdr:nvSpPr>
                    <xdr:cNvPr id="6462" name="Rectangle: Rounded Corners 6461">
                      <a:extLst>
                        <a:ext uri="{FF2B5EF4-FFF2-40B4-BE49-F238E27FC236}">
                          <a16:creationId xmlns:a16="http://schemas.microsoft.com/office/drawing/2014/main" id="{EB7C7CAE-2F1E-4106-A9BE-B19B6B0611E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96B6ED-370F-4C39-B63A-74C029897CCA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0">
                  <xdr:nvSpPr>
                    <xdr:cNvPr id="6463" name="Rectangle: Rounded Corners 6462">
                      <a:extLst>
                        <a:ext uri="{FF2B5EF4-FFF2-40B4-BE49-F238E27FC236}">
                          <a16:creationId xmlns:a16="http://schemas.microsoft.com/office/drawing/2014/main" id="{7FA4D13B-7367-4767-B018-D98FF1964A28}"/>
                        </a:ext>
                      </a:extLst>
                    </xdr:cNvPr>
                    <xdr:cNvSpPr/>
                  </xdr:nvSpPr>
                  <xdr:spPr>
                    <a:xfrm>
                      <a:off x="11024072758" y="873117"/>
                      <a:ext cx="7510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4C2386D-F0B2-4BD3-8778-A4F44A28928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64" name="Rectangle: Rounded Corners 6463">
                      <a:extLst>
                        <a:ext uri="{FF2B5EF4-FFF2-40B4-BE49-F238E27FC236}">
                          <a16:creationId xmlns:a16="http://schemas.microsoft.com/office/drawing/2014/main" id="{3F740805-000F-4D26-8BE2-51992674880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458" name="Group 6457">
                    <a:extLst>
                      <a:ext uri="{FF2B5EF4-FFF2-40B4-BE49-F238E27FC236}">
                        <a16:creationId xmlns:a16="http://schemas.microsoft.com/office/drawing/2014/main" id="{6EC5CB57-688B-467D-94A9-29FA1EF414B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0">
                  <xdr:nvSpPr>
                    <xdr:cNvPr id="6459" name="Rectangle: Rounded Corners 6458">
                      <a:extLst>
                        <a:ext uri="{FF2B5EF4-FFF2-40B4-BE49-F238E27FC236}">
                          <a16:creationId xmlns:a16="http://schemas.microsoft.com/office/drawing/2014/main" id="{90BA85E7-6089-4921-9933-EC6B54D508B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9E2C15-2380-4FF6-841E-901228B2175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1,860,000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0">
                  <xdr:nvSpPr>
                    <xdr:cNvPr id="6460" name="Rectangle: Rounded Corners 6459">
                      <a:extLst>
                        <a:ext uri="{FF2B5EF4-FFF2-40B4-BE49-F238E27FC236}">
                          <a16:creationId xmlns:a16="http://schemas.microsoft.com/office/drawing/2014/main" id="{11A9B7DD-D1F5-4949-B4E8-E7F0B37F31B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D5EB72D-5CA7-4013-A342-3C06C8277D3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ESG12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61" name="Rectangle: Rounded Corners 6460">
                      <a:extLst>
                        <a:ext uri="{FF2B5EF4-FFF2-40B4-BE49-F238E27FC236}">
                          <a16:creationId xmlns:a16="http://schemas.microsoft.com/office/drawing/2014/main" id="{2B56AADA-EC08-4BB2-B174-7F4BC3FA0CD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453" name="Rectangle: Rounded Corners 6452">
                  <a:extLst>
                    <a:ext uri="{FF2B5EF4-FFF2-40B4-BE49-F238E27FC236}">
                      <a16:creationId xmlns:a16="http://schemas.microsoft.com/office/drawing/2014/main" id="{8300E079-BF6D-4557-8736-4670D9FE32E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449" name="Straight Connector 6448">
                <a:extLst>
                  <a:ext uri="{FF2B5EF4-FFF2-40B4-BE49-F238E27FC236}">
                    <a16:creationId xmlns:a16="http://schemas.microsoft.com/office/drawing/2014/main" id="{11BCA983-A486-4E28-AAFD-E7146807DD0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50" name="Straight Connector 6449">
                <a:extLst>
                  <a:ext uri="{FF2B5EF4-FFF2-40B4-BE49-F238E27FC236}">
                    <a16:creationId xmlns:a16="http://schemas.microsoft.com/office/drawing/2014/main" id="{0CC48991-5CD1-458C-96FC-20739E383D7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51" name="Straight Connector 6450">
                <a:extLst>
                  <a:ext uri="{FF2B5EF4-FFF2-40B4-BE49-F238E27FC236}">
                    <a16:creationId xmlns:a16="http://schemas.microsoft.com/office/drawing/2014/main" id="{D3BF582B-C9D5-44AA-BC0D-4064F5C693B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447" name="Rectangle: Rounded Corners 6446">
              <a:extLst>
                <a:ext uri="{FF2B5EF4-FFF2-40B4-BE49-F238E27FC236}">
                  <a16:creationId xmlns:a16="http://schemas.microsoft.com/office/drawing/2014/main" id="{074E9AFE-35D9-4844-873E-E0467133B4A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445" name="Rectangle: Rounded Corners 6444">
            <a:extLst>
              <a:ext uri="{FF2B5EF4-FFF2-40B4-BE49-F238E27FC236}">
                <a16:creationId xmlns:a16="http://schemas.microsoft.com/office/drawing/2014/main" id="{713E5C9B-1342-46D3-91A1-43195D56ADF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236</xdr:row>
      <xdr:rowOff>79367</xdr:rowOff>
    </xdr:from>
    <xdr:to>
      <xdr:col>0</xdr:col>
      <xdr:colOff>8041143</xdr:colOff>
      <xdr:row>236</xdr:row>
      <xdr:rowOff>527410</xdr:rowOff>
    </xdr:to>
    <xdr:grpSp>
      <xdr:nvGrpSpPr>
        <xdr:cNvPr id="6469" name="Group 6468">
          <a:extLst>
            <a:ext uri="{FF2B5EF4-FFF2-40B4-BE49-F238E27FC236}">
              <a16:creationId xmlns:a16="http://schemas.microsoft.com/office/drawing/2014/main" id="{CECD60CB-5A40-4898-9FA9-A15574F93EB9}"/>
            </a:ext>
          </a:extLst>
        </xdr:cNvPr>
        <xdr:cNvGrpSpPr/>
      </xdr:nvGrpSpPr>
      <xdr:grpSpPr>
        <a:xfrm>
          <a:off x="10947690057" y="126799967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470" name="Group 6469">
            <a:extLst>
              <a:ext uri="{FF2B5EF4-FFF2-40B4-BE49-F238E27FC236}">
                <a16:creationId xmlns:a16="http://schemas.microsoft.com/office/drawing/2014/main" id="{F87E3E57-ADFE-4AF1-8F1C-75CE28A8FD3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472" name="Group 6471">
              <a:extLst>
                <a:ext uri="{FF2B5EF4-FFF2-40B4-BE49-F238E27FC236}">
                  <a16:creationId xmlns:a16="http://schemas.microsoft.com/office/drawing/2014/main" id="{E218C495-BB3E-49CC-96D6-7D3DC570879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474" name="Group 6473">
                <a:extLst>
                  <a:ext uri="{FF2B5EF4-FFF2-40B4-BE49-F238E27FC236}">
                    <a16:creationId xmlns:a16="http://schemas.microsoft.com/office/drawing/2014/main" id="{8EE89173-FAFA-4BF2-A95E-23DCC204237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478" name="Group 6477">
                  <a:extLst>
                    <a:ext uri="{FF2B5EF4-FFF2-40B4-BE49-F238E27FC236}">
                      <a16:creationId xmlns:a16="http://schemas.microsoft.com/office/drawing/2014/main" id="{C3624352-EAE1-4459-B9E4-766F3945569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480" name="Rectangle: Rounded Corners 6479">
                    <a:extLst>
                      <a:ext uri="{FF2B5EF4-FFF2-40B4-BE49-F238E27FC236}">
                        <a16:creationId xmlns:a16="http://schemas.microsoft.com/office/drawing/2014/main" id="{66A77270-C660-4180-BBB4-7E732196145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481" name="Group 6480">
                    <a:extLst>
                      <a:ext uri="{FF2B5EF4-FFF2-40B4-BE49-F238E27FC236}">
                        <a16:creationId xmlns:a16="http://schemas.microsoft.com/office/drawing/2014/main" id="{7054396F-6E6B-465B-9C9E-3F4006C34DC5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1">
                  <xdr:nvSpPr>
                    <xdr:cNvPr id="6491" name="Rectangle: Rounded Corners 6490">
                      <a:extLst>
                        <a:ext uri="{FF2B5EF4-FFF2-40B4-BE49-F238E27FC236}">
                          <a16:creationId xmlns:a16="http://schemas.microsoft.com/office/drawing/2014/main" id="{6EC6151C-4E09-4B53-92FB-49857E51F1F4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DEC570C-1EDF-4DA8-B0CA-5C00FAD771EE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92" name="Rectangle: Rounded Corners 6491">
                      <a:extLst>
                        <a:ext uri="{FF2B5EF4-FFF2-40B4-BE49-F238E27FC236}">
                          <a16:creationId xmlns:a16="http://schemas.microsoft.com/office/drawing/2014/main" id="{E8542D70-1E12-4D4B-99DC-3AFE12AAA50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1">
                  <xdr:nvSpPr>
                    <xdr:cNvPr id="6493" name="Rectangle: Rounded Corners 6492">
                      <a:extLst>
                        <a:ext uri="{FF2B5EF4-FFF2-40B4-BE49-F238E27FC236}">
                          <a16:creationId xmlns:a16="http://schemas.microsoft.com/office/drawing/2014/main" id="{E28BC6B2-9FC9-4D6B-A109-FBCB21CC906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F3E7B3-5A1A-437C-BF10-5534E09B6E5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94" name="Rectangle: Rounded Corners 6493">
                      <a:extLst>
                        <a:ext uri="{FF2B5EF4-FFF2-40B4-BE49-F238E27FC236}">
                          <a16:creationId xmlns:a16="http://schemas.microsoft.com/office/drawing/2014/main" id="{2B33338F-4DF0-49D1-900D-F76B2249FCC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1">
                <xdr:nvSpPr>
                  <xdr:cNvPr id="6482" name="Rectangle: Rounded Corners 6481">
                    <a:extLst>
                      <a:ext uri="{FF2B5EF4-FFF2-40B4-BE49-F238E27FC236}">
                        <a16:creationId xmlns:a16="http://schemas.microsoft.com/office/drawing/2014/main" id="{47965B07-945C-4348-ACDB-82EFD4780EF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8A41054-9F97-4912-BE2B-774CFCDD9D5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گونیا مثلثی 45 و 45 و 90 درجه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483" name="Group 6482">
                    <a:extLst>
                      <a:ext uri="{FF2B5EF4-FFF2-40B4-BE49-F238E27FC236}">
                        <a16:creationId xmlns:a16="http://schemas.microsoft.com/office/drawing/2014/main" id="{D5428C5A-3FD5-4A1D-93B4-BF9B329F48E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221">
                  <xdr:nvSpPr>
                    <xdr:cNvPr id="6488" name="Rectangle: Rounded Corners 6487">
                      <a:extLst>
                        <a:ext uri="{FF2B5EF4-FFF2-40B4-BE49-F238E27FC236}">
                          <a16:creationId xmlns:a16="http://schemas.microsoft.com/office/drawing/2014/main" id="{68D22A15-BA00-4A68-AA08-14DF7C9FC62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48EF0C5-911C-465A-96B6-D11AAF9D165C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1">
                  <xdr:nvSpPr>
                    <xdr:cNvPr id="6489" name="Rectangle: Rounded Corners 6488">
                      <a:extLst>
                        <a:ext uri="{FF2B5EF4-FFF2-40B4-BE49-F238E27FC236}">
                          <a16:creationId xmlns:a16="http://schemas.microsoft.com/office/drawing/2014/main" id="{5F843237-97A0-41EC-8320-0DA44B4D8933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422276-98D6-488A-8505-DF81829CCD4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90" name="Rectangle: Rounded Corners 6489">
                      <a:extLst>
                        <a:ext uri="{FF2B5EF4-FFF2-40B4-BE49-F238E27FC236}">
                          <a16:creationId xmlns:a16="http://schemas.microsoft.com/office/drawing/2014/main" id="{5916A239-34F4-4894-8396-BCFCFBC55F8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484" name="Group 6483">
                    <a:extLst>
                      <a:ext uri="{FF2B5EF4-FFF2-40B4-BE49-F238E27FC236}">
                        <a16:creationId xmlns:a16="http://schemas.microsoft.com/office/drawing/2014/main" id="{3DA4DC78-57E1-42A5-86FB-AEACDB21E88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1">
                  <xdr:nvSpPr>
                    <xdr:cNvPr id="6485" name="Rectangle: Rounded Corners 6484">
                      <a:extLst>
                        <a:ext uri="{FF2B5EF4-FFF2-40B4-BE49-F238E27FC236}">
                          <a16:creationId xmlns:a16="http://schemas.microsoft.com/office/drawing/2014/main" id="{D32C499C-A218-4F18-8490-39A2BD7C854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9037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E574AF-595B-43E7-A3BF-F6A67CE0C7D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2,100,000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1">
                  <xdr:nvSpPr>
                    <xdr:cNvPr id="6486" name="Rectangle: Rounded Corners 6485">
                      <a:extLst>
                        <a:ext uri="{FF2B5EF4-FFF2-40B4-BE49-F238E27FC236}">
                          <a16:creationId xmlns:a16="http://schemas.microsoft.com/office/drawing/2014/main" id="{B6A06EAD-6657-4FB8-A996-86B928ED2125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1AF8BB6-24E1-4D63-AB6A-47C4B1299B7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SS-B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487" name="Rectangle: Rounded Corners 6486">
                      <a:extLst>
                        <a:ext uri="{FF2B5EF4-FFF2-40B4-BE49-F238E27FC236}">
                          <a16:creationId xmlns:a16="http://schemas.microsoft.com/office/drawing/2014/main" id="{310E0716-67FC-42D9-B2BA-80A818B5DF9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479" name="Rectangle: Rounded Corners 6478">
                  <a:extLst>
                    <a:ext uri="{FF2B5EF4-FFF2-40B4-BE49-F238E27FC236}">
                      <a16:creationId xmlns:a16="http://schemas.microsoft.com/office/drawing/2014/main" id="{049113CF-224C-4A94-AD68-ADFF957290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475" name="Straight Connector 6474">
                <a:extLst>
                  <a:ext uri="{FF2B5EF4-FFF2-40B4-BE49-F238E27FC236}">
                    <a16:creationId xmlns:a16="http://schemas.microsoft.com/office/drawing/2014/main" id="{DFAA2788-EEBD-4014-AC31-C5ECDCB666A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76" name="Straight Connector 6475">
                <a:extLst>
                  <a:ext uri="{FF2B5EF4-FFF2-40B4-BE49-F238E27FC236}">
                    <a16:creationId xmlns:a16="http://schemas.microsoft.com/office/drawing/2014/main" id="{AA2D70D9-510E-424B-9BB2-16D1FFB1E46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77" name="Straight Connector 6476">
                <a:extLst>
                  <a:ext uri="{FF2B5EF4-FFF2-40B4-BE49-F238E27FC236}">
                    <a16:creationId xmlns:a16="http://schemas.microsoft.com/office/drawing/2014/main" id="{5E7A2D9F-D402-4DEF-AA18-7AE279F9627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473" name="Rectangle: Rounded Corners 6472">
              <a:extLst>
                <a:ext uri="{FF2B5EF4-FFF2-40B4-BE49-F238E27FC236}">
                  <a16:creationId xmlns:a16="http://schemas.microsoft.com/office/drawing/2014/main" id="{F06B1183-58C6-4C45-9B70-0959E727590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471" name="Rectangle: Rounded Corners 6470">
            <a:extLst>
              <a:ext uri="{FF2B5EF4-FFF2-40B4-BE49-F238E27FC236}">
                <a16:creationId xmlns:a16="http://schemas.microsoft.com/office/drawing/2014/main" id="{FD9E25FB-CAEF-486A-94B4-542BF53F607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237</xdr:row>
      <xdr:rowOff>79367</xdr:rowOff>
    </xdr:from>
    <xdr:to>
      <xdr:col>0</xdr:col>
      <xdr:colOff>8041143</xdr:colOff>
      <xdr:row>237</xdr:row>
      <xdr:rowOff>527410</xdr:rowOff>
    </xdr:to>
    <xdr:grpSp>
      <xdr:nvGrpSpPr>
        <xdr:cNvPr id="6495" name="Group 6494">
          <a:extLst>
            <a:ext uri="{FF2B5EF4-FFF2-40B4-BE49-F238E27FC236}">
              <a16:creationId xmlns:a16="http://schemas.microsoft.com/office/drawing/2014/main" id="{27FF6BFB-69B1-4ABE-BB57-5414A93B56ED}"/>
            </a:ext>
          </a:extLst>
        </xdr:cNvPr>
        <xdr:cNvGrpSpPr/>
      </xdr:nvGrpSpPr>
      <xdr:grpSpPr>
        <a:xfrm>
          <a:off x="10947690057" y="127339229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496" name="Group 6495">
            <a:extLst>
              <a:ext uri="{FF2B5EF4-FFF2-40B4-BE49-F238E27FC236}">
                <a16:creationId xmlns:a16="http://schemas.microsoft.com/office/drawing/2014/main" id="{63F76ED7-D34F-400A-9C50-779FB65F6EE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498" name="Group 6497">
              <a:extLst>
                <a:ext uri="{FF2B5EF4-FFF2-40B4-BE49-F238E27FC236}">
                  <a16:creationId xmlns:a16="http://schemas.microsoft.com/office/drawing/2014/main" id="{E411CA9B-A619-477D-BAA0-0927A48639E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500" name="Group 6499">
                <a:extLst>
                  <a:ext uri="{FF2B5EF4-FFF2-40B4-BE49-F238E27FC236}">
                    <a16:creationId xmlns:a16="http://schemas.microsoft.com/office/drawing/2014/main" id="{6085C46D-28CE-4282-9835-DBBEB6A1B20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504" name="Group 6503">
                  <a:extLst>
                    <a:ext uri="{FF2B5EF4-FFF2-40B4-BE49-F238E27FC236}">
                      <a16:creationId xmlns:a16="http://schemas.microsoft.com/office/drawing/2014/main" id="{C4CAE8D6-F37F-4414-A2DB-223999904E4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506" name="Rectangle: Rounded Corners 6505">
                    <a:extLst>
                      <a:ext uri="{FF2B5EF4-FFF2-40B4-BE49-F238E27FC236}">
                        <a16:creationId xmlns:a16="http://schemas.microsoft.com/office/drawing/2014/main" id="{8F406219-D93C-447B-98DA-07B66B7D7B9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507" name="Group 6506">
                    <a:extLst>
                      <a:ext uri="{FF2B5EF4-FFF2-40B4-BE49-F238E27FC236}">
                        <a16:creationId xmlns:a16="http://schemas.microsoft.com/office/drawing/2014/main" id="{0AFF37F1-AF53-4AA9-B55C-AF678389DB59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2">
                  <xdr:nvSpPr>
                    <xdr:cNvPr id="6517" name="Rectangle: Rounded Corners 6516">
                      <a:extLst>
                        <a:ext uri="{FF2B5EF4-FFF2-40B4-BE49-F238E27FC236}">
                          <a16:creationId xmlns:a16="http://schemas.microsoft.com/office/drawing/2014/main" id="{40613EF2-13C2-4810-B796-061B42DFA761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3CD0A3-A95B-4A37-98C8-AFC961130F95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18" name="Rectangle: Rounded Corners 6517">
                      <a:extLst>
                        <a:ext uri="{FF2B5EF4-FFF2-40B4-BE49-F238E27FC236}">
                          <a16:creationId xmlns:a16="http://schemas.microsoft.com/office/drawing/2014/main" id="{50A05159-63AE-4E6B-A15F-62D4D6B9846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2">
                  <xdr:nvSpPr>
                    <xdr:cNvPr id="6519" name="Rectangle: Rounded Corners 6518">
                      <a:extLst>
                        <a:ext uri="{FF2B5EF4-FFF2-40B4-BE49-F238E27FC236}">
                          <a16:creationId xmlns:a16="http://schemas.microsoft.com/office/drawing/2014/main" id="{A8646C5C-77E9-4F6F-AF7E-757513649BB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5E3E21-C821-4AA4-85D6-4EF9C09EE8E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20" name="Rectangle: Rounded Corners 6519">
                      <a:extLst>
                        <a:ext uri="{FF2B5EF4-FFF2-40B4-BE49-F238E27FC236}">
                          <a16:creationId xmlns:a16="http://schemas.microsoft.com/office/drawing/2014/main" id="{39241E8F-AC34-4B60-9A04-8BB8007ECB7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2">
                <xdr:nvSpPr>
                  <xdr:cNvPr id="6508" name="Rectangle: Rounded Corners 6507">
                    <a:extLst>
                      <a:ext uri="{FF2B5EF4-FFF2-40B4-BE49-F238E27FC236}">
                        <a16:creationId xmlns:a16="http://schemas.microsoft.com/office/drawing/2014/main" id="{3A4FEB95-443F-468D-B76D-A2A2B2DAA44B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8343668-16BF-4F98-99C7-8BDE7ACC9B7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دو ویال 30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509" name="Group 6508">
                    <a:extLst>
                      <a:ext uri="{FF2B5EF4-FFF2-40B4-BE49-F238E27FC236}">
                        <a16:creationId xmlns:a16="http://schemas.microsoft.com/office/drawing/2014/main" id="{BFC726E3-9099-4FFC-A34E-F0C3C1586DB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22">
                  <xdr:nvSpPr>
                    <xdr:cNvPr id="6514" name="Rectangle: Rounded Corners 6513">
                      <a:extLst>
                        <a:ext uri="{FF2B5EF4-FFF2-40B4-BE49-F238E27FC236}">
                          <a16:creationId xmlns:a16="http://schemas.microsoft.com/office/drawing/2014/main" id="{F844267A-CE65-4260-AF11-1FE6FDEF9E0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27E5436-EB63-4A85-8955-FD82CFB07A83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2">
                  <xdr:nvSpPr>
                    <xdr:cNvPr id="6515" name="Rectangle: Rounded Corners 6514">
                      <a:extLst>
                        <a:ext uri="{FF2B5EF4-FFF2-40B4-BE49-F238E27FC236}">
                          <a16:creationId xmlns:a16="http://schemas.microsoft.com/office/drawing/2014/main" id="{B731FFD2-6D49-4FF8-B2C2-AC842081428B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8150D1-1E95-4678-B2C2-E88B69D5B46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16" name="Rectangle: Rounded Corners 6515">
                      <a:extLst>
                        <a:ext uri="{FF2B5EF4-FFF2-40B4-BE49-F238E27FC236}">
                          <a16:creationId xmlns:a16="http://schemas.microsoft.com/office/drawing/2014/main" id="{7C0777B4-66D3-4F98-96EA-A5BD2F88D57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510" name="Group 6509">
                    <a:extLst>
                      <a:ext uri="{FF2B5EF4-FFF2-40B4-BE49-F238E27FC236}">
                        <a16:creationId xmlns:a16="http://schemas.microsoft.com/office/drawing/2014/main" id="{55A62703-5421-4696-B22A-017A2B62E02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2">
                  <xdr:nvSpPr>
                    <xdr:cNvPr id="6511" name="Rectangle: Rounded Corners 6510">
                      <a:extLst>
                        <a:ext uri="{FF2B5EF4-FFF2-40B4-BE49-F238E27FC236}">
                          <a16:creationId xmlns:a16="http://schemas.microsoft.com/office/drawing/2014/main" id="{801022C7-9F43-4DC5-9F95-9097E1E33C0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9363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F2C6CAB-E395-491D-B97F-1FF3BC1ED8A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630,000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2">
                  <xdr:nvSpPr>
                    <xdr:cNvPr id="6512" name="Rectangle: Rounded Corners 6511">
                      <a:extLst>
                        <a:ext uri="{FF2B5EF4-FFF2-40B4-BE49-F238E27FC236}">
                          <a16:creationId xmlns:a16="http://schemas.microsoft.com/office/drawing/2014/main" id="{A71E8D89-F998-4F93-88F9-8B9DE491B61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275AFF4-8C35-4293-8D90-D436F9DDA80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SL-101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13" name="Rectangle: Rounded Corners 6512">
                      <a:extLst>
                        <a:ext uri="{FF2B5EF4-FFF2-40B4-BE49-F238E27FC236}">
                          <a16:creationId xmlns:a16="http://schemas.microsoft.com/office/drawing/2014/main" id="{FA0C612F-FE94-4294-9A20-51E00376DE5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505" name="Rectangle: Rounded Corners 6504">
                  <a:extLst>
                    <a:ext uri="{FF2B5EF4-FFF2-40B4-BE49-F238E27FC236}">
                      <a16:creationId xmlns:a16="http://schemas.microsoft.com/office/drawing/2014/main" id="{EFEC1111-759A-4C58-B6AB-1D42D9126E7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501" name="Straight Connector 6500">
                <a:extLst>
                  <a:ext uri="{FF2B5EF4-FFF2-40B4-BE49-F238E27FC236}">
                    <a16:creationId xmlns:a16="http://schemas.microsoft.com/office/drawing/2014/main" id="{0D57EFAD-9468-4680-8952-9CD86192A5C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02" name="Straight Connector 6501">
                <a:extLst>
                  <a:ext uri="{FF2B5EF4-FFF2-40B4-BE49-F238E27FC236}">
                    <a16:creationId xmlns:a16="http://schemas.microsoft.com/office/drawing/2014/main" id="{36369B14-0B78-4CAF-90A1-81D82D2E4E7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03" name="Straight Connector 6502">
                <a:extLst>
                  <a:ext uri="{FF2B5EF4-FFF2-40B4-BE49-F238E27FC236}">
                    <a16:creationId xmlns:a16="http://schemas.microsoft.com/office/drawing/2014/main" id="{F3B06EC7-61EF-4A1B-9BD1-2A8C59C6ADF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499" name="Rectangle: Rounded Corners 6498">
              <a:extLst>
                <a:ext uri="{FF2B5EF4-FFF2-40B4-BE49-F238E27FC236}">
                  <a16:creationId xmlns:a16="http://schemas.microsoft.com/office/drawing/2014/main" id="{51F94B97-C376-4B93-9A24-B9E214692B41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497" name="Rectangle: Rounded Corners 6496">
            <a:extLst>
              <a:ext uri="{FF2B5EF4-FFF2-40B4-BE49-F238E27FC236}">
                <a16:creationId xmlns:a16="http://schemas.microsoft.com/office/drawing/2014/main" id="{E9FB5572-6597-4FBB-BC24-73945B6BC20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238</xdr:row>
      <xdr:rowOff>79367</xdr:rowOff>
    </xdr:from>
    <xdr:to>
      <xdr:col>0</xdr:col>
      <xdr:colOff>8041143</xdr:colOff>
      <xdr:row>238</xdr:row>
      <xdr:rowOff>527410</xdr:rowOff>
    </xdr:to>
    <xdr:grpSp>
      <xdr:nvGrpSpPr>
        <xdr:cNvPr id="6521" name="Group 6520">
          <a:extLst>
            <a:ext uri="{FF2B5EF4-FFF2-40B4-BE49-F238E27FC236}">
              <a16:creationId xmlns:a16="http://schemas.microsoft.com/office/drawing/2014/main" id="{64C31694-117E-4EF8-B3C1-953E52A259DE}"/>
            </a:ext>
          </a:extLst>
        </xdr:cNvPr>
        <xdr:cNvGrpSpPr/>
      </xdr:nvGrpSpPr>
      <xdr:grpSpPr>
        <a:xfrm>
          <a:off x="10947690057" y="127878490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522" name="Group 6521">
            <a:extLst>
              <a:ext uri="{FF2B5EF4-FFF2-40B4-BE49-F238E27FC236}">
                <a16:creationId xmlns:a16="http://schemas.microsoft.com/office/drawing/2014/main" id="{3DA69A8B-A2B2-430F-92B1-328AB2C10CF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524" name="Group 6523">
              <a:extLst>
                <a:ext uri="{FF2B5EF4-FFF2-40B4-BE49-F238E27FC236}">
                  <a16:creationId xmlns:a16="http://schemas.microsoft.com/office/drawing/2014/main" id="{6233B4F1-E433-4C02-83E8-106422AB861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526" name="Group 6525">
                <a:extLst>
                  <a:ext uri="{FF2B5EF4-FFF2-40B4-BE49-F238E27FC236}">
                    <a16:creationId xmlns:a16="http://schemas.microsoft.com/office/drawing/2014/main" id="{CD3B257B-FC3F-4B22-9C9B-B90A925EB17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530" name="Group 6529">
                  <a:extLst>
                    <a:ext uri="{FF2B5EF4-FFF2-40B4-BE49-F238E27FC236}">
                      <a16:creationId xmlns:a16="http://schemas.microsoft.com/office/drawing/2014/main" id="{1BC13086-5C36-4FE5-87DA-2D65E5EFCAA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532" name="Rectangle: Rounded Corners 6531">
                    <a:extLst>
                      <a:ext uri="{FF2B5EF4-FFF2-40B4-BE49-F238E27FC236}">
                        <a16:creationId xmlns:a16="http://schemas.microsoft.com/office/drawing/2014/main" id="{4CE25BF3-3C1A-4895-B7CF-DE140536A5C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533" name="Group 6532">
                    <a:extLst>
                      <a:ext uri="{FF2B5EF4-FFF2-40B4-BE49-F238E27FC236}">
                        <a16:creationId xmlns:a16="http://schemas.microsoft.com/office/drawing/2014/main" id="{A394866F-ABF5-4749-A6C5-932782EAAD6B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3">
                  <xdr:nvSpPr>
                    <xdr:cNvPr id="6543" name="Rectangle: Rounded Corners 6542">
                      <a:extLst>
                        <a:ext uri="{FF2B5EF4-FFF2-40B4-BE49-F238E27FC236}">
                          <a16:creationId xmlns:a16="http://schemas.microsoft.com/office/drawing/2014/main" id="{B655BACF-126B-4884-88FB-4010B846525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9D5E5B-0116-493C-8ABC-8257CCFCAC59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44" name="Rectangle: Rounded Corners 6543">
                      <a:extLst>
                        <a:ext uri="{FF2B5EF4-FFF2-40B4-BE49-F238E27FC236}">
                          <a16:creationId xmlns:a16="http://schemas.microsoft.com/office/drawing/2014/main" id="{CA0A983A-234A-4B6F-B3A9-B5336E97EE1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3">
                  <xdr:nvSpPr>
                    <xdr:cNvPr id="6545" name="Rectangle: Rounded Corners 6544">
                      <a:extLst>
                        <a:ext uri="{FF2B5EF4-FFF2-40B4-BE49-F238E27FC236}">
                          <a16:creationId xmlns:a16="http://schemas.microsoft.com/office/drawing/2014/main" id="{492C234F-08CE-435C-8BBE-1A7B479710E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A778212-08AB-4F20-A7F3-8F75C1B7A99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46" name="Rectangle: Rounded Corners 6545">
                      <a:extLst>
                        <a:ext uri="{FF2B5EF4-FFF2-40B4-BE49-F238E27FC236}">
                          <a16:creationId xmlns:a16="http://schemas.microsoft.com/office/drawing/2014/main" id="{0906272B-E798-47DE-BE8A-EC7B1A3DEAE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3">
                <xdr:nvSpPr>
                  <xdr:cNvPr id="6534" name="Rectangle: Rounded Corners 6533">
                    <a:extLst>
                      <a:ext uri="{FF2B5EF4-FFF2-40B4-BE49-F238E27FC236}">
                        <a16:creationId xmlns:a16="http://schemas.microsoft.com/office/drawing/2014/main" id="{99FE5C46-0C3E-458D-B6FD-30160F1A007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3D99473-B4F7-4D54-BBE8-55FC58A3EF1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دو ویال 60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535" name="Group 6534">
                    <a:extLst>
                      <a:ext uri="{FF2B5EF4-FFF2-40B4-BE49-F238E27FC236}">
                        <a16:creationId xmlns:a16="http://schemas.microsoft.com/office/drawing/2014/main" id="{9D669EB9-C278-4800-AB5C-CA343B07BD0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8945" cy="341949"/>
                    <a:chOff x="11023087448" y="797868"/>
                    <a:chExt cx="1768945" cy="341949"/>
                  </a:xfrm>
                </xdr:grpSpPr>
                <xdr:sp macro="" textlink="Data!J223">
                  <xdr:nvSpPr>
                    <xdr:cNvPr id="6540" name="Rectangle: Rounded Corners 6539">
                      <a:extLst>
                        <a:ext uri="{FF2B5EF4-FFF2-40B4-BE49-F238E27FC236}">
                          <a16:creationId xmlns:a16="http://schemas.microsoft.com/office/drawing/2014/main" id="{D0F55979-2285-48DB-AF6A-61D6503D004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32654E-7E4E-4EE3-BAC1-497D1F70569F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3">
                  <xdr:nvSpPr>
                    <xdr:cNvPr id="6541" name="Rectangle: Rounded Corners 6540">
                      <a:extLst>
                        <a:ext uri="{FF2B5EF4-FFF2-40B4-BE49-F238E27FC236}">
                          <a16:creationId xmlns:a16="http://schemas.microsoft.com/office/drawing/2014/main" id="{009E0CE7-39C4-44EC-86B2-7D23608CB475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8363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D6754D4-B485-4CB7-BB12-9F0F8A130D6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4914-600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42" name="Rectangle: Rounded Corners 6541">
                      <a:extLst>
                        <a:ext uri="{FF2B5EF4-FFF2-40B4-BE49-F238E27FC236}">
                          <a16:creationId xmlns:a16="http://schemas.microsoft.com/office/drawing/2014/main" id="{0F23B00E-9C46-4B08-83B7-AB7D665CFCA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536" name="Group 6535">
                    <a:extLst>
                      <a:ext uri="{FF2B5EF4-FFF2-40B4-BE49-F238E27FC236}">
                        <a16:creationId xmlns:a16="http://schemas.microsoft.com/office/drawing/2014/main" id="{82F2A45C-2838-4EAC-B72E-5645D01998F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3">
                  <xdr:nvSpPr>
                    <xdr:cNvPr id="6537" name="Rectangle: Rounded Corners 6536">
                      <a:extLst>
                        <a:ext uri="{FF2B5EF4-FFF2-40B4-BE49-F238E27FC236}">
                          <a16:creationId xmlns:a16="http://schemas.microsoft.com/office/drawing/2014/main" id="{AF7229A7-E508-404E-9A41-8E6D87A7EC5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311312-8769-4886-BD46-A0BB1B722EFF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990,000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3">
                  <xdr:nvSpPr>
                    <xdr:cNvPr id="6538" name="Rectangle: Rounded Corners 6537">
                      <a:extLst>
                        <a:ext uri="{FF2B5EF4-FFF2-40B4-BE49-F238E27FC236}">
                          <a16:creationId xmlns:a16="http://schemas.microsoft.com/office/drawing/2014/main" id="{4A1A8CE3-5715-4A7A-95E3-722969D71227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5852BB7-3730-4090-83FA-6EB8FA0E380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SL-102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39" name="Rectangle: Rounded Corners 6538">
                      <a:extLst>
                        <a:ext uri="{FF2B5EF4-FFF2-40B4-BE49-F238E27FC236}">
                          <a16:creationId xmlns:a16="http://schemas.microsoft.com/office/drawing/2014/main" id="{8C7AC27D-45BE-4927-8963-0CE45E5780A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531" name="Rectangle: Rounded Corners 6530">
                  <a:extLst>
                    <a:ext uri="{FF2B5EF4-FFF2-40B4-BE49-F238E27FC236}">
                      <a16:creationId xmlns:a16="http://schemas.microsoft.com/office/drawing/2014/main" id="{99204727-A5AC-4E55-98CD-0A6D24C04A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527" name="Straight Connector 6526">
                <a:extLst>
                  <a:ext uri="{FF2B5EF4-FFF2-40B4-BE49-F238E27FC236}">
                    <a16:creationId xmlns:a16="http://schemas.microsoft.com/office/drawing/2014/main" id="{E76BFE15-FE37-44F4-8056-F183A499CE7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28" name="Straight Connector 6527">
                <a:extLst>
                  <a:ext uri="{FF2B5EF4-FFF2-40B4-BE49-F238E27FC236}">
                    <a16:creationId xmlns:a16="http://schemas.microsoft.com/office/drawing/2014/main" id="{24BA7371-FED3-46C9-B4F6-90319D93798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29" name="Straight Connector 6528">
                <a:extLst>
                  <a:ext uri="{FF2B5EF4-FFF2-40B4-BE49-F238E27FC236}">
                    <a16:creationId xmlns:a16="http://schemas.microsoft.com/office/drawing/2014/main" id="{B273BEFF-A230-41D7-A28C-E0CDB721DA1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525" name="Rectangle: Rounded Corners 6524">
              <a:extLst>
                <a:ext uri="{FF2B5EF4-FFF2-40B4-BE49-F238E27FC236}">
                  <a16:creationId xmlns:a16="http://schemas.microsoft.com/office/drawing/2014/main" id="{15D9047B-1A05-4F36-8424-7D89258EEA0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523" name="Rectangle: Rounded Corners 6522">
            <a:extLst>
              <a:ext uri="{FF2B5EF4-FFF2-40B4-BE49-F238E27FC236}">
                <a16:creationId xmlns:a16="http://schemas.microsoft.com/office/drawing/2014/main" id="{B30A9EA9-BAFF-405F-ADFC-99759E42E17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68308</xdr:colOff>
      <xdr:row>239</xdr:row>
      <xdr:rowOff>79367</xdr:rowOff>
    </xdr:from>
    <xdr:to>
      <xdr:col>0</xdr:col>
      <xdr:colOff>8041143</xdr:colOff>
      <xdr:row>239</xdr:row>
      <xdr:rowOff>527410</xdr:rowOff>
    </xdr:to>
    <xdr:grpSp>
      <xdr:nvGrpSpPr>
        <xdr:cNvPr id="6547" name="Group 6546">
          <a:extLst>
            <a:ext uri="{FF2B5EF4-FFF2-40B4-BE49-F238E27FC236}">
              <a16:creationId xmlns:a16="http://schemas.microsoft.com/office/drawing/2014/main" id="{B5617BE6-988F-4F23-9E7F-02ED64277FD4}"/>
            </a:ext>
          </a:extLst>
        </xdr:cNvPr>
        <xdr:cNvGrpSpPr/>
      </xdr:nvGrpSpPr>
      <xdr:grpSpPr>
        <a:xfrm>
          <a:off x="10947690057" y="128417752"/>
          <a:ext cx="7972835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548" name="Group 6547">
            <a:extLst>
              <a:ext uri="{FF2B5EF4-FFF2-40B4-BE49-F238E27FC236}">
                <a16:creationId xmlns:a16="http://schemas.microsoft.com/office/drawing/2014/main" id="{F05515F6-1E60-46FC-8A84-DB2DD5F2D0E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550" name="Group 6549">
              <a:extLst>
                <a:ext uri="{FF2B5EF4-FFF2-40B4-BE49-F238E27FC236}">
                  <a16:creationId xmlns:a16="http://schemas.microsoft.com/office/drawing/2014/main" id="{613F4728-200E-456B-9376-C41D7A3682E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552" name="Group 6551">
                <a:extLst>
                  <a:ext uri="{FF2B5EF4-FFF2-40B4-BE49-F238E27FC236}">
                    <a16:creationId xmlns:a16="http://schemas.microsoft.com/office/drawing/2014/main" id="{FC8AB20F-36D5-4BFB-B854-D79DE76AD53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556" name="Group 6555">
                  <a:extLst>
                    <a:ext uri="{FF2B5EF4-FFF2-40B4-BE49-F238E27FC236}">
                      <a16:creationId xmlns:a16="http://schemas.microsoft.com/office/drawing/2014/main" id="{72FDE2CF-7255-4163-8ECE-ABB1B1C04FE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558" name="Rectangle: Rounded Corners 6557">
                    <a:extLst>
                      <a:ext uri="{FF2B5EF4-FFF2-40B4-BE49-F238E27FC236}">
                        <a16:creationId xmlns:a16="http://schemas.microsoft.com/office/drawing/2014/main" id="{3C7B54FD-22B1-4AF5-8805-F313B6E2F2B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559" name="Group 6558">
                    <a:extLst>
                      <a:ext uri="{FF2B5EF4-FFF2-40B4-BE49-F238E27FC236}">
                        <a16:creationId xmlns:a16="http://schemas.microsoft.com/office/drawing/2014/main" id="{7F811588-ABE9-43F3-A3F8-9427722ED13B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4">
                  <xdr:nvSpPr>
                    <xdr:cNvPr id="6569" name="Rectangle: Rounded Corners 6568">
                      <a:extLst>
                        <a:ext uri="{FF2B5EF4-FFF2-40B4-BE49-F238E27FC236}">
                          <a16:creationId xmlns:a16="http://schemas.microsoft.com/office/drawing/2014/main" id="{26C47449-F124-46AD-AAD8-0F8012D722BA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7B9BB67-30B1-41B7-A985-103554886D1E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70" name="Rectangle: Rounded Corners 6569">
                      <a:extLst>
                        <a:ext uri="{FF2B5EF4-FFF2-40B4-BE49-F238E27FC236}">
                          <a16:creationId xmlns:a16="http://schemas.microsoft.com/office/drawing/2014/main" id="{D983E92A-D3E2-48E2-A854-D34D770B180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4">
                  <xdr:nvSpPr>
                    <xdr:cNvPr id="6571" name="Rectangle: Rounded Corners 6570">
                      <a:extLst>
                        <a:ext uri="{FF2B5EF4-FFF2-40B4-BE49-F238E27FC236}">
                          <a16:creationId xmlns:a16="http://schemas.microsoft.com/office/drawing/2014/main" id="{4134A03D-07F8-474A-8635-18DE889DF3A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FAC630-6F74-4A46-B9CB-62E7D708207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72" name="Rectangle: Rounded Corners 6571">
                      <a:extLst>
                        <a:ext uri="{FF2B5EF4-FFF2-40B4-BE49-F238E27FC236}">
                          <a16:creationId xmlns:a16="http://schemas.microsoft.com/office/drawing/2014/main" id="{DDF91A5D-3F33-4D76-948A-5F70F5CE95C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4">
                <xdr:nvSpPr>
                  <xdr:cNvPr id="6560" name="Rectangle: Rounded Corners 6559">
                    <a:extLst>
                      <a:ext uri="{FF2B5EF4-FFF2-40B4-BE49-F238E27FC236}">
                        <a16:creationId xmlns:a16="http://schemas.microsoft.com/office/drawing/2014/main" id="{54F589D8-D424-4D43-8E15-320E14E1D3F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B900D10-29D1-4823-A5AF-F3E11F12B9B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سه ویال 60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561" name="Group 6560">
                    <a:extLst>
                      <a:ext uri="{FF2B5EF4-FFF2-40B4-BE49-F238E27FC236}">
                        <a16:creationId xmlns:a16="http://schemas.microsoft.com/office/drawing/2014/main" id="{B620C923-861F-4994-83AC-7755424D1B7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2643" cy="341949"/>
                    <a:chOff x="11023087448" y="797868"/>
                    <a:chExt cx="1752643" cy="341949"/>
                  </a:xfrm>
                </xdr:grpSpPr>
                <xdr:sp macro="" textlink="Data!J224">
                  <xdr:nvSpPr>
                    <xdr:cNvPr id="6566" name="Rectangle: Rounded Corners 6565">
                      <a:extLst>
                        <a:ext uri="{FF2B5EF4-FFF2-40B4-BE49-F238E27FC236}">
                          <a16:creationId xmlns:a16="http://schemas.microsoft.com/office/drawing/2014/main" id="{07FE67FE-B677-4C27-9B2B-0E8AAEB3C4C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73EA450-8A8A-4CA9-9704-E472664F9F07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4">
                  <xdr:nvSpPr>
                    <xdr:cNvPr id="6567" name="Rectangle: Rounded Corners 6566">
                      <a:extLst>
                        <a:ext uri="{FF2B5EF4-FFF2-40B4-BE49-F238E27FC236}">
                          <a16:creationId xmlns:a16="http://schemas.microsoft.com/office/drawing/2014/main" id="{C38196BF-F283-4E90-9A42-511D555F00E3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73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69103E-D036-4499-81FA-30F32BF1303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4911-600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68" name="Rectangle: Rounded Corners 6567">
                      <a:extLst>
                        <a:ext uri="{FF2B5EF4-FFF2-40B4-BE49-F238E27FC236}">
                          <a16:creationId xmlns:a16="http://schemas.microsoft.com/office/drawing/2014/main" id="{63F4894D-8852-4103-BDDE-BF665C9699D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562" name="Group 6561">
                    <a:extLst>
                      <a:ext uri="{FF2B5EF4-FFF2-40B4-BE49-F238E27FC236}">
                        <a16:creationId xmlns:a16="http://schemas.microsoft.com/office/drawing/2014/main" id="{1530D38E-7AFA-47E3-A369-54F75DF958C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4">
                  <xdr:nvSpPr>
                    <xdr:cNvPr id="6563" name="Rectangle: Rounded Corners 6562">
                      <a:extLst>
                        <a:ext uri="{FF2B5EF4-FFF2-40B4-BE49-F238E27FC236}">
                          <a16:creationId xmlns:a16="http://schemas.microsoft.com/office/drawing/2014/main" id="{ABA4D263-B3EE-454B-B72E-25ABDBF3307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3B5D22-CB8C-4DF0-B1F3-DA220181354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4">
                  <xdr:nvSpPr>
                    <xdr:cNvPr id="6564" name="Rectangle: Rounded Corners 6563">
                      <a:extLst>
                        <a:ext uri="{FF2B5EF4-FFF2-40B4-BE49-F238E27FC236}">
                          <a16:creationId xmlns:a16="http://schemas.microsoft.com/office/drawing/2014/main" id="{ED4C90D1-FADB-4E75-8D6E-803F469CFECC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F4ADF90-CAFF-43C2-A6D8-BD96DDA9008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65" name="Rectangle: Rounded Corners 6564">
                      <a:extLst>
                        <a:ext uri="{FF2B5EF4-FFF2-40B4-BE49-F238E27FC236}">
                          <a16:creationId xmlns:a16="http://schemas.microsoft.com/office/drawing/2014/main" id="{BE198DFE-D98C-48F1-ABE9-E4EA37E3639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557" name="Rectangle: Rounded Corners 6556">
                  <a:extLst>
                    <a:ext uri="{FF2B5EF4-FFF2-40B4-BE49-F238E27FC236}">
                      <a16:creationId xmlns:a16="http://schemas.microsoft.com/office/drawing/2014/main" id="{391D2855-C33C-436E-A48C-8AFBE66CEDE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553" name="Straight Connector 6552">
                <a:extLst>
                  <a:ext uri="{FF2B5EF4-FFF2-40B4-BE49-F238E27FC236}">
                    <a16:creationId xmlns:a16="http://schemas.microsoft.com/office/drawing/2014/main" id="{0043FEF3-4EBA-45B5-AF5E-84225F8E174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54" name="Straight Connector 6553">
                <a:extLst>
                  <a:ext uri="{FF2B5EF4-FFF2-40B4-BE49-F238E27FC236}">
                    <a16:creationId xmlns:a16="http://schemas.microsoft.com/office/drawing/2014/main" id="{2C8AAE7C-6119-4083-8ACD-B9B0EE0D9C3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55" name="Straight Connector 6554">
                <a:extLst>
                  <a:ext uri="{FF2B5EF4-FFF2-40B4-BE49-F238E27FC236}">
                    <a16:creationId xmlns:a16="http://schemas.microsoft.com/office/drawing/2014/main" id="{56FA66A8-2352-4151-BB82-DE1A5FA6C7D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551" name="Rectangle: Rounded Corners 6550">
              <a:extLst>
                <a:ext uri="{FF2B5EF4-FFF2-40B4-BE49-F238E27FC236}">
                  <a16:creationId xmlns:a16="http://schemas.microsoft.com/office/drawing/2014/main" id="{D9F3747D-4183-4B64-BD72-1A603FA9429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549" name="Rectangle: Rounded Corners 6548">
            <a:extLst>
              <a:ext uri="{FF2B5EF4-FFF2-40B4-BE49-F238E27FC236}">
                <a16:creationId xmlns:a16="http://schemas.microsoft.com/office/drawing/2014/main" id="{B153D81F-C776-42CE-8573-C8C56E501CB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240</xdr:row>
      <xdr:rowOff>79367</xdr:rowOff>
    </xdr:from>
    <xdr:to>
      <xdr:col>0</xdr:col>
      <xdr:colOff>8042797</xdr:colOff>
      <xdr:row>240</xdr:row>
      <xdr:rowOff>527410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F1D2FF7-53AD-40F2-AAF2-FBFDE3871E27}"/>
            </a:ext>
          </a:extLst>
        </xdr:cNvPr>
        <xdr:cNvGrpSpPr/>
      </xdr:nvGrpSpPr>
      <xdr:grpSpPr>
        <a:xfrm>
          <a:off x="10947688403" y="1289570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C8FCC274-B8C9-89CB-07D9-4AA34FD8351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EBBC60D5-8100-EA79-0107-303E86697FD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11" name="Group 10">
                <a:extLst>
                  <a:ext uri="{FF2B5EF4-FFF2-40B4-BE49-F238E27FC236}">
                    <a16:creationId xmlns:a16="http://schemas.microsoft.com/office/drawing/2014/main" id="{951B7E8E-C715-275B-FEED-EA2D0ECABFF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15" name="Group 14">
                  <a:extLst>
                    <a:ext uri="{FF2B5EF4-FFF2-40B4-BE49-F238E27FC236}">
                      <a16:creationId xmlns:a16="http://schemas.microsoft.com/office/drawing/2014/main" id="{DC47C0BD-1A32-61A7-DA11-5609AD543DD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17" name="Rectangle: Rounded Corners 16">
                    <a:extLst>
                      <a:ext uri="{FF2B5EF4-FFF2-40B4-BE49-F238E27FC236}">
                        <a16:creationId xmlns:a16="http://schemas.microsoft.com/office/drawing/2014/main" id="{4EB28EFC-E8C2-5959-4A44-0656C69DA0E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18" name="Group 17">
                    <a:extLst>
                      <a:ext uri="{FF2B5EF4-FFF2-40B4-BE49-F238E27FC236}">
                        <a16:creationId xmlns:a16="http://schemas.microsoft.com/office/drawing/2014/main" id="{E95CA2AB-EC8C-57F8-0724-3CC736A7B814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5">
                  <xdr:nvSpPr>
                    <xdr:cNvPr id="31" name="Rectangle: Rounded Corners 30">
                      <a:extLst>
                        <a:ext uri="{FF2B5EF4-FFF2-40B4-BE49-F238E27FC236}">
                          <a16:creationId xmlns:a16="http://schemas.microsoft.com/office/drawing/2014/main" id="{9E565B9C-96DC-3AC5-2C8D-5F61B39D358E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B24C06-DC1D-4750-B25F-124D3BD51D3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2" name="Rectangle: Rounded Corners 31">
                      <a:extLst>
                        <a:ext uri="{FF2B5EF4-FFF2-40B4-BE49-F238E27FC236}">
                          <a16:creationId xmlns:a16="http://schemas.microsoft.com/office/drawing/2014/main" id="{80EC3DDC-736A-9856-AC80-C6576D321D7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5">
                  <xdr:nvSpPr>
                    <xdr:cNvPr id="33" name="Rectangle: Rounded Corners 32">
                      <a:extLst>
                        <a:ext uri="{FF2B5EF4-FFF2-40B4-BE49-F238E27FC236}">
                          <a16:creationId xmlns:a16="http://schemas.microsoft.com/office/drawing/2014/main" id="{E3865938-D60C-B783-9FB5-9D05CEFAD1A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4BA8AA-C917-4B19-B847-3DD2DCDBCC6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4" name="Rectangle: Rounded Corners 33">
                      <a:extLst>
                        <a:ext uri="{FF2B5EF4-FFF2-40B4-BE49-F238E27FC236}">
                          <a16:creationId xmlns:a16="http://schemas.microsoft.com/office/drawing/2014/main" id="{EC05C1FE-95BF-0018-BFD4-CA149163CE0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5">
                <xdr:nvSpPr>
                  <xdr:cNvPr id="19" name="Rectangle: Rounded Corners 18">
                    <a:extLst>
                      <a:ext uri="{FF2B5EF4-FFF2-40B4-BE49-F238E27FC236}">
                        <a16:creationId xmlns:a16="http://schemas.microsoft.com/office/drawing/2014/main" id="{4A22A6E3-CC2D-ECAA-8FFD-2AE6F78AB17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51A3B446-B38F-49F5-8A74-9F05EEBA02F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صنعتی تخت 200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0" name="Group 19">
                    <a:extLst>
                      <a:ext uri="{FF2B5EF4-FFF2-40B4-BE49-F238E27FC236}">
                        <a16:creationId xmlns:a16="http://schemas.microsoft.com/office/drawing/2014/main" id="{1F245180-7A80-CCF5-A6EA-125874D6B93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10" cy="341949"/>
                    <a:chOff x="11023087448" y="797868"/>
                    <a:chExt cx="1769910" cy="341949"/>
                  </a:xfrm>
                </xdr:grpSpPr>
                <xdr:sp macro="" textlink="Data!J225">
                  <xdr:nvSpPr>
                    <xdr:cNvPr id="26" name="Rectangle: Rounded Corners 25">
                      <a:extLst>
                        <a:ext uri="{FF2B5EF4-FFF2-40B4-BE49-F238E27FC236}">
                          <a16:creationId xmlns:a16="http://schemas.microsoft.com/office/drawing/2014/main" id="{070BAD6B-C7D5-AD0C-CD0C-AF7A16DA7B7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E2D8054-E24A-4E6A-92A9-3AC64D83FE6F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9,450,000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5">
                  <xdr:nvSpPr>
                    <xdr:cNvPr id="29" name="Rectangle: Rounded Corners 28">
                      <a:extLst>
                        <a:ext uri="{FF2B5EF4-FFF2-40B4-BE49-F238E27FC236}">
                          <a16:creationId xmlns:a16="http://schemas.microsoft.com/office/drawing/2014/main" id="{C5D1FCAA-4432-1764-07F9-14D4E903BAF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845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682C66-1FFD-42EF-B5D1-6E3FE8FFABF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4903-200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30" name="Rectangle: Rounded Corners 29">
                      <a:extLst>
                        <a:ext uri="{FF2B5EF4-FFF2-40B4-BE49-F238E27FC236}">
                          <a16:creationId xmlns:a16="http://schemas.microsoft.com/office/drawing/2014/main" id="{1CB6BDB0-4FF5-B16B-AE6E-12BB8ECDA92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1" name="Group 20">
                    <a:extLst>
                      <a:ext uri="{FF2B5EF4-FFF2-40B4-BE49-F238E27FC236}">
                        <a16:creationId xmlns:a16="http://schemas.microsoft.com/office/drawing/2014/main" id="{FE7E44BA-7AE6-BEF5-CB93-7AA1B1650A2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5">
                  <xdr:nvSpPr>
                    <xdr:cNvPr id="22" name="Rectangle: Rounded Corners 21">
                      <a:extLst>
                        <a:ext uri="{FF2B5EF4-FFF2-40B4-BE49-F238E27FC236}">
                          <a16:creationId xmlns:a16="http://schemas.microsoft.com/office/drawing/2014/main" id="{76CF8E04-2B03-CB03-2EBD-C89D6ECC5D4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78E371-338F-417C-AFE1-A04D963EACA9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21,630,000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5">
                  <xdr:nvSpPr>
                    <xdr:cNvPr id="23" name="Rectangle: Rounded Corners 22">
                      <a:extLst>
                        <a:ext uri="{FF2B5EF4-FFF2-40B4-BE49-F238E27FC236}">
                          <a16:creationId xmlns:a16="http://schemas.microsoft.com/office/drawing/2014/main" id="{02F74030-D8CB-7A25-8395-D7B0CD56BBC4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57C873F-AB9A-491B-B36A-A77F20FAEBF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RSK 200*0/02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4" name="Rectangle: Rounded Corners 23">
                      <a:extLst>
                        <a:ext uri="{FF2B5EF4-FFF2-40B4-BE49-F238E27FC236}">
                          <a16:creationId xmlns:a16="http://schemas.microsoft.com/office/drawing/2014/main" id="{76744660-E184-57D9-A3F2-42B4388E47A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16" name="Rectangle: Rounded Corners 15">
                  <a:extLst>
                    <a:ext uri="{FF2B5EF4-FFF2-40B4-BE49-F238E27FC236}">
                      <a16:creationId xmlns:a16="http://schemas.microsoft.com/office/drawing/2014/main" id="{0515D9C1-BEF8-667A-EAD6-20AC27F43B5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12" name="Straight Connector 11">
                <a:extLst>
                  <a:ext uri="{FF2B5EF4-FFF2-40B4-BE49-F238E27FC236}">
                    <a16:creationId xmlns:a16="http://schemas.microsoft.com/office/drawing/2014/main" id="{7F2A8EBE-E59C-B4E2-3CAE-72B8C84D101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" name="Straight Connector 12">
                <a:extLst>
                  <a:ext uri="{FF2B5EF4-FFF2-40B4-BE49-F238E27FC236}">
                    <a16:creationId xmlns:a16="http://schemas.microsoft.com/office/drawing/2014/main" id="{3BE86325-C8B4-66C7-1F49-FA822DA3276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" name="Straight Connector 13">
                <a:extLst>
                  <a:ext uri="{FF2B5EF4-FFF2-40B4-BE49-F238E27FC236}">
                    <a16:creationId xmlns:a16="http://schemas.microsoft.com/office/drawing/2014/main" id="{8D8A7576-8B5B-8291-7D92-0A31A57A2A3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" name="Rectangle: Rounded Corners 9">
              <a:extLst>
                <a:ext uri="{FF2B5EF4-FFF2-40B4-BE49-F238E27FC236}">
                  <a16:creationId xmlns:a16="http://schemas.microsoft.com/office/drawing/2014/main" id="{A05745E5-215A-D34C-6EB6-880145AAEE5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15A2C4BA-AF95-9E8D-EAD5-9832AF2540F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241</xdr:row>
      <xdr:rowOff>79367</xdr:rowOff>
    </xdr:from>
    <xdr:to>
      <xdr:col>0</xdr:col>
      <xdr:colOff>8042797</xdr:colOff>
      <xdr:row>241</xdr:row>
      <xdr:rowOff>527410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2B08737A-5D08-427E-B1A2-A51F605A58E3}"/>
            </a:ext>
          </a:extLst>
        </xdr:cNvPr>
        <xdr:cNvGrpSpPr/>
      </xdr:nvGrpSpPr>
      <xdr:grpSpPr>
        <a:xfrm>
          <a:off x="10947688403" y="1294962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8DCFF3C9-1E4E-F798-087A-733F011BD31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38" name="Group 37">
              <a:extLst>
                <a:ext uri="{FF2B5EF4-FFF2-40B4-BE49-F238E27FC236}">
                  <a16:creationId xmlns:a16="http://schemas.microsoft.com/office/drawing/2014/main" id="{7B30D17D-65C7-7160-B1BB-BD61208CF97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40" name="Group 39">
                <a:extLst>
                  <a:ext uri="{FF2B5EF4-FFF2-40B4-BE49-F238E27FC236}">
                    <a16:creationId xmlns:a16="http://schemas.microsoft.com/office/drawing/2014/main" id="{CC00CDE1-55DC-2851-69D2-9280D9B3810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44" name="Group 43">
                  <a:extLst>
                    <a:ext uri="{FF2B5EF4-FFF2-40B4-BE49-F238E27FC236}">
                      <a16:creationId xmlns:a16="http://schemas.microsoft.com/office/drawing/2014/main" id="{32816E75-A2F4-5F98-5F34-F1527479AFD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46" name="Rectangle: Rounded Corners 45">
                    <a:extLst>
                      <a:ext uri="{FF2B5EF4-FFF2-40B4-BE49-F238E27FC236}">
                        <a16:creationId xmlns:a16="http://schemas.microsoft.com/office/drawing/2014/main" id="{8362F552-7FD9-E207-CBAD-35FFEF02E6A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47" name="Group 46">
                    <a:extLst>
                      <a:ext uri="{FF2B5EF4-FFF2-40B4-BE49-F238E27FC236}">
                        <a16:creationId xmlns:a16="http://schemas.microsoft.com/office/drawing/2014/main" id="{CAA6701B-F0C3-63A6-9314-78EBC1A1FEEB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6">
                  <xdr:nvSpPr>
                    <xdr:cNvPr id="57" name="Rectangle: Rounded Corners 56">
                      <a:extLst>
                        <a:ext uri="{FF2B5EF4-FFF2-40B4-BE49-F238E27FC236}">
                          <a16:creationId xmlns:a16="http://schemas.microsoft.com/office/drawing/2014/main" id="{C3EF9543-5B7A-B254-D3D7-A1EAE5E5476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5159CE-D466-442E-8CB9-4B5E0B644E03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8" name="Rectangle: Rounded Corners 57">
                      <a:extLst>
                        <a:ext uri="{FF2B5EF4-FFF2-40B4-BE49-F238E27FC236}">
                          <a16:creationId xmlns:a16="http://schemas.microsoft.com/office/drawing/2014/main" id="{965F6703-5002-681B-8F79-4C3700568C3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6">
                  <xdr:nvSpPr>
                    <xdr:cNvPr id="59" name="Rectangle: Rounded Corners 58">
                      <a:extLst>
                        <a:ext uri="{FF2B5EF4-FFF2-40B4-BE49-F238E27FC236}">
                          <a16:creationId xmlns:a16="http://schemas.microsoft.com/office/drawing/2014/main" id="{CA922603-AA6D-A0D6-1DDD-74FAEF3E0C3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4E14D5-925D-46CC-8A81-57813B9CEBD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0" name="Rectangle: Rounded Corners 59">
                      <a:extLst>
                        <a:ext uri="{FF2B5EF4-FFF2-40B4-BE49-F238E27FC236}">
                          <a16:creationId xmlns:a16="http://schemas.microsoft.com/office/drawing/2014/main" id="{EF3DE86C-68C3-7680-7A01-28C43FE44C8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6">
                <xdr:nvSpPr>
                  <xdr:cNvPr id="48" name="Rectangle: Rounded Corners 47">
                    <a:extLst>
                      <a:ext uri="{FF2B5EF4-FFF2-40B4-BE49-F238E27FC236}">
                        <a16:creationId xmlns:a16="http://schemas.microsoft.com/office/drawing/2014/main" id="{8507018A-C4DF-71BC-1AAB-E04C0DF56D5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58C0F0A-5084-44EA-AE0F-2550CBFAC29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صنعتی مربعی 200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49" name="Group 48">
                    <a:extLst>
                      <a:ext uri="{FF2B5EF4-FFF2-40B4-BE49-F238E27FC236}">
                        <a16:creationId xmlns:a16="http://schemas.microsoft.com/office/drawing/2014/main" id="{ABC40190-02C7-276A-46A1-67C04CB7629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7314" cy="341949"/>
                    <a:chOff x="11023087448" y="797868"/>
                    <a:chExt cx="1737314" cy="341949"/>
                  </a:xfrm>
                </xdr:grpSpPr>
                <xdr:sp macro="" textlink="Data!J226">
                  <xdr:nvSpPr>
                    <xdr:cNvPr id="54" name="Rectangle: Rounded Corners 53">
                      <a:extLst>
                        <a:ext uri="{FF2B5EF4-FFF2-40B4-BE49-F238E27FC236}">
                          <a16:creationId xmlns:a16="http://schemas.microsoft.com/office/drawing/2014/main" id="{2040ED64-8F6D-6A00-014D-6173B4CDCF4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DA96FAB-23A5-408B-A004-746794430F19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12,670,000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6">
                  <xdr:nvSpPr>
                    <xdr:cNvPr id="55" name="Rectangle: Rounded Corners 54">
                      <a:extLst>
                        <a:ext uri="{FF2B5EF4-FFF2-40B4-BE49-F238E27FC236}">
                          <a16:creationId xmlns:a16="http://schemas.microsoft.com/office/drawing/2014/main" id="{B8C2FCDB-5661-A80A-27C1-03217972D8A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200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DB551F-77A2-4533-AD34-DCCE2A2757B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4902-200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6" name="Rectangle: Rounded Corners 55">
                      <a:extLst>
                        <a:ext uri="{FF2B5EF4-FFF2-40B4-BE49-F238E27FC236}">
                          <a16:creationId xmlns:a16="http://schemas.microsoft.com/office/drawing/2014/main" id="{02B3CA26-F72F-9FB3-2599-712E17F364E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50" name="Group 49">
                    <a:extLst>
                      <a:ext uri="{FF2B5EF4-FFF2-40B4-BE49-F238E27FC236}">
                        <a16:creationId xmlns:a16="http://schemas.microsoft.com/office/drawing/2014/main" id="{D5949BE6-B387-AD66-7544-CA19A654093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6">
                  <xdr:nvSpPr>
                    <xdr:cNvPr id="51" name="Rectangle: Rounded Corners 50">
                      <a:extLst>
                        <a:ext uri="{FF2B5EF4-FFF2-40B4-BE49-F238E27FC236}">
                          <a16:creationId xmlns:a16="http://schemas.microsoft.com/office/drawing/2014/main" id="{89D7DBC9-8F20-142E-C7A3-F375005FB87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6ADE5EC-DC31-4C1A-AE06-1E587C7D4BF8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42,120,000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6">
                  <xdr:nvSpPr>
                    <xdr:cNvPr id="52" name="Rectangle: Rounded Corners 51">
                      <a:extLst>
                        <a:ext uri="{FF2B5EF4-FFF2-40B4-BE49-F238E27FC236}">
                          <a16:creationId xmlns:a16="http://schemas.microsoft.com/office/drawing/2014/main" id="{1DF4ACD2-0A57-226B-73E3-1F4AB25E6BD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4C64809-798F-47EE-8D10-1C1C9501113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RSK 200*200*0/02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53" name="Rectangle: Rounded Corners 52">
                      <a:extLst>
                        <a:ext uri="{FF2B5EF4-FFF2-40B4-BE49-F238E27FC236}">
                          <a16:creationId xmlns:a16="http://schemas.microsoft.com/office/drawing/2014/main" id="{9C1A8631-E1C3-3705-C920-73D7F1D3693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45" name="Rectangle: Rounded Corners 44">
                  <a:extLst>
                    <a:ext uri="{FF2B5EF4-FFF2-40B4-BE49-F238E27FC236}">
                      <a16:creationId xmlns:a16="http://schemas.microsoft.com/office/drawing/2014/main" id="{90B31656-D5E6-5068-AD76-CB6CEBF7568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41" name="Straight Connector 40">
                <a:extLst>
                  <a:ext uri="{FF2B5EF4-FFF2-40B4-BE49-F238E27FC236}">
                    <a16:creationId xmlns:a16="http://schemas.microsoft.com/office/drawing/2014/main" id="{E25727BC-EC33-8713-E3DF-ED37A469B69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" name="Straight Connector 41">
                <a:extLst>
                  <a:ext uri="{FF2B5EF4-FFF2-40B4-BE49-F238E27FC236}">
                    <a16:creationId xmlns:a16="http://schemas.microsoft.com/office/drawing/2014/main" id="{DBA61E88-1168-42C5-8997-442905B13D2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" name="Straight Connector 42">
                <a:extLst>
                  <a:ext uri="{FF2B5EF4-FFF2-40B4-BE49-F238E27FC236}">
                    <a16:creationId xmlns:a16="http://schemas.microsoft.com/office/drawing/2014/main" id="{EAC96FD1-D2C0-8D63-E3EE-D731292A0EF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" name="Rectangle: Rounded Corners 38">
              <a:extLst>
                <a:ext uri="{FF2B5EF4-FFF2-40B4-BE49-F238E27FC236}">
                  <a16:creationId xmlns:a16="http://schemas.microsoft.com/office/drawing/2014/main" id="{3943AD93-FA6A-B2CC-300F-DB44E6219D0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37" name="Rectangle: Rounded Corners 36">
            <a:extLst>
              <a:ext uri="{FF2B5EF4-FFF2-40B4-BE49-F238E27FC236}">
                <a16:creationId xmlns:a16="http://schemas.microsoft.com/office/drawing/2014/main" id="{3B9747FF-CD95-7D5A-4395-0F0A5E22424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242</xdr:row>
      <xdr:rowOff>79367</xdr:rowOff>
    </xdr:from>
    <xdr:to>
      <xdr:col>0</xdr:col>
      <xdr:colOff>8042797</xdr:colOff>
      <xdr:row>242</xdr:row>
      <xdr:rowOff>527410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6CBB8787-0A56-4A48-9105-F517F962BA99}"/>
            </a:ext>
          </a:extLst>
        </xdr:cNvPr>
        <xdr:cNvGrpSpPr/>
      </xdr:nvGrpSpPr>
      <xdr:grpSpPr>
        <a:xfrm>
          <a:off x="10947688403" y="130035536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2" name="Group 61">
            <a:extLst>
              <a:ext uri="{FF2B5EF4-FFF2-40B4-BE49-F238E27FC236}">
                <a16:creationId xmlns:a16="http://schemas.microsoft.com/office/drawing/2014/main" id="{0EE7AD26-390D-6245-89F9-7EF5C54E3A8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40" name="Group 639">
              <a:extLst>
                <a:ext uri="{FF2B5EF4-FFF2-40B4-BE49-F238E27FC236}">
                  <a16:creationId xmlns:a16="http://schemas.microsoft.com/office/drawing/2014/main" id="{0E9B03A2-0432-A3A5-C57B-F2F38534228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42" name="Group 641">
                <a:extLst>
                  <a:ext uri="{FF2B5EF4-FFF2-40B4-BE49-F238E27FC236}">
                    <a16:creationId xmlns:a16="http://schemas.microsoft.com/office/drawing/2014/main" id="{409091E5-C5F3-17CD-2C24-A754C5B122E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46" name="Group 645">
                  <a:extLst>
                    <a:ext uri="{FF2B5EF4-FFF2-40B4-BE49-F238E27FC236}">
                      <a16:creationId xmlns:a16="http://schemas.microsoft.com/office/drawing/2014/main" id="{DD51676C-6610-CB30-7E98-5FFA2DF39B2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48" name="Rectangle: Rounded Corners 647">
                    <a:extLst>
                      <a:ext uri="{FF2B5EF4-FFF2-40B4-BE49-F238E27FC236}">
                        <a16:creationId xmlns:a16="http://schemas.microsoft.com/office/drawing/2014/main" id="{417B033C-BAB6-8D15-9207-370626C0DB4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49" name="Group 648">
                    <a:extLst>
                      <a:ext uri="{FF2B5EF4-FFF2-40B4-BE49-F238E27FC236}">
                        <a16:creationId xmlns:a16="http://schemas.microsoft.com/office/drawing/2014/main" id="{2CB7EDF4-4751-7CB9-3925-AE45C2DE5176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7">
                  <xdr:nvSpPr>
                    <xdr:cNvPr id="2817" name="Rectangle: Rounded Corners 2816">
                      <a:extLst>
                        <a:ext uri="{FF2B5EF4-FFF2-40B4-BE49-F238E27FC236}">
                          <a16:creationId xmlns:a16="http://schemas.microsoft.com/office/drawing/2014/main" id="{187B02A6-184E-14FC-8F4E-B2D393CB2938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E4A403-E94E-4E9B-892E-5AE2AFB63A67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18" name="Rectangle: Rounded Corners 2817">
                      <a:extLst>
                        <a:ext uri="{FF2B5EF4-FFF2-40B4-BE49-F238E27FC236}">
                          <a16:creationId xmlns:a16="http://schemas.microsoft.com/office/drawing/2014/main" id="{BB02A5E4-A516-8EAD-8E43-7158575B7BD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7">
                  <xdr:nvSpPr>
                    <xdr:cNvPr id="2819" name="Rectangle: Rounded Corners 2818">
                      <a:extLst>
                        <a:ext uri="{FF2B5EF4-FFF2-40B4-BE49-F238E27FC236}">
                          <a16:creationId xmlns:a16="http://schemas.microsoft.com/office/drawing/2014/main" id="{2D1385D5-A5F8-7AAF-BA42-BAF894854C3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C6881FD-E7E6-4269-AB40-99F2DB0FD65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20" name="Rectangle: Rounded Corners 2819">
                      <a:extLst>
                        <a:ext uri="{FF2B5EF4-FFF2-40B4-BE49-F238E27FC236}">
                          <a16:creationId xmlns:a16="http://schemas.microsoft.com/office/drawing/2014/main" id="{CB7F9B6C-07AC-E214-8349-0435C8006F9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7">
                <xdr:nvSpPr>
                  <xdr:cNvPr id="650" name="Rectangle: Rounded Corners 649">
                    <a:extLst>
                      <a:ext uri="{FF2B5EF4-FFF2-40B4-BE49-F238E27FC236}">
                        <a16:creationId xmlns:a16="http://schemas.microsoft.com/office/drawing/2014/main" id="{A228F194-1589-A13C-CA49-091AEDCA9F4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BB961E6-B5C5-41FE-96C7-1B4D0821E1B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صنعتی تخت 300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51" name="Group 650">
                    <a:extLst>
                      <a:ext uri="{FF2B5EF4-FFF2-40B4-BE49-F238E27FC236}">
                        <a16:creationId xmlns:a16="http://schemas.microsoft.com/office/drawing/2014/main" id="{9200A8AA-6ABA-6CBD-21CF-54E8232372A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5463" cy="341949"/>
                    <a:chOff x="11023087448" y="797868"/>
                    <a:chExt cx="1745463" cy="341949"/>
                  </a:xfrm>
                </xdr:grpSpPr>
                <xdr:sp macro="" textlink="Data!J227">
                  <xdr:nvSpPr>
                    <xdr:cNvPr id="657" name="Rectangle: Rounded Corners 656">
                      <a:extLst>
                        <a:ext uri="{FF2B5EF4-FFF2-40B4-BE49-F238E27FC236}">
                          <a16:creationId xmlns:a16="http://schemas.microsoft.com/office/drawing/2014/main" id="{1A976DC7-C578-A954-E70F-636A88D4FA7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86772F-2F6E-4F08-8AEF-FB4F9275A7BB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12,230,000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7">
                  <xdr:nvSpPr>
                    <xdr:cNvPr id="2815" name="Rectangle: Rounded Corners 2814">
                      <a:extLst>
                        <a:ext uri="{FF2B5EF4-FFF2-40B4-BE49-F238E27FC236}">
                          <a16:creationId xmlns:a16="http://schemas.microsoft.com/office/drawing/2014/main" id="{13193D58-0252-D7E0-C682-5AFB0AF7E7D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015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CEED053-D589-42A7-9ED6-3B9A5174486B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4903-300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16" name="Rectangle: Rounded Corners 2815">
                      <a:extLst>
                        <a:ext uri="{FF2B5EF4-FFF2-40B4-BE49-F238E27FC236}">
                          <a16:creationId xmlns:a16="http://schemas.microsoft.com/office/drawing/2014/main" id="{BE90D448-8709-A32D-93E5-3EBF14384CC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52" name="Group 651">
                    <a:extLst>
                      <a:ext uri="{FF2B5EF4-FFF2-40B4-BE49-F238E27FC236}">
                        <a16:creationId xmlns:a16="http://schemas.microsoft.com/office/drawing/2014/main" id="{DCB5C2F3-47FD-07B6-195E-FF3979BCC7A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7">
                  <xdr:nvSpPr>
                    <xdr:cNvPr id="653" name="Rectangle: Rounded Corners 652">
                      <a:extLst>
                        <a:ext uri="{FF2B5EF4-FFF2-40B4-BE49-F238E27FC236}">
                          <a16:creationId xmlns:a16="http://schemas.microsoft.com/office/drawing/2014/main" id="{D1ED07DE-B047-BBFA-CDD6-BFD9C34B34D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65F1FC-2703-4823-A4DE-6E47CA8E18A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31,870,000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7">
                  <xdr:nvSpPr>
                    <xdr:cNvPr id="654" name="Rectangle: Rounded Corners 653">
                      <a:extLst>
                        <a:ext uri="{FF2B5EF4-FFF2-40B4-BE49-F238E27FC236}">
                          <a16:creationId xmlns:a16="http://schemas.microsoft.com/office/drawing/2014/main" id="{2D218881-A38D-F73B-310B-8BB8E5447AFB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E6CDC3F-D0A8-451B-B0D4-23B052EA00E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RSK 300*0/02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5" name="Rectangle: Rounded Corners 654">
                      <a:extLst>
                        <a:ext uri="{FF2B5EF4-FFF2-40B4-BE49-F238E27FC236}">
                          <a16:creationId xmlns:a16="http://schemas.microsoft.com/office/drawing/2014/main" id="{829878A8-C2FF-799B-ECB5-1EA00EA8421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47" name="Rectangle: Rounded Corners 646">
                  <a:extLst>
                    <a:ext uri="{FF2B5EF4-FFF2-40B4-BE49-F238E27FC236}">
                      <a16:creationId xmlns:a16="http://schemas.microsoft.com/office/drawing/2014/main" id="{6BEFEA0D-C4EF-25E0-41B4-D4429E31119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43" name="Straight Connector 642">
                <a:extLst>
                  <a:ext uri="{FF2B5EF4-FFF2-40B4-BE49-F238E27FC236}">
                    <a16:creationId xmlns:a16="http://schemas.microsoft.com/office/drawing/2014/main" id="{87128CF8-2ADC-6A47-3F53-23BE879847C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4" name="Straight Connector 643">
                <a:extLst>
                  <a:ext uri="{FF2B5EF4-FFF2-40B4-BE49-F238E27FC236}">
                    <a16:creationId xmlns:a16="http://schemas.microsoft.com/office/drawing/2014/main" id="{9A2C2734-8A0F-73FA-6B2F-EFD649E86EB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5" name="Straight Connector 644">
                <a:extLst>
                  <a:ext uri="{FF2B5EF4-FFF2-40B4-BE49-F238E27FC236}">
                    <a16:creationId xmlns:a16="http://schemas.microsoft.com/office/drawing/2014/main" id="{E94AE0B7-798C-1FFF-A4A4-E343C9C133D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41" name="Rectangle: Rounded Corners 640">
              <a:extLst>
                <a:ext uri="{FF2B5EF4-FFF2-40B4-BE49-F238E27FC236}">
                  <a16:creationId xmlns:a16="http://schemas.microsoft.com/office/drawing/2014/main" id="{8156C716-7E9D-9BB4-D0FB-22FA2E3740A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3" name="Rectangle: Rounded Corners 62">
            <a:extLst>
              <a:ext uri="{FF2B5EF4-FFF2-40B4-BE49-F238E27FC236}">
                <a16:creationId xmlns:a16="http://schemas.microsoft.com/office/drawing/2014/main" id="{6254FEA1-A7C6-8907-80E6-2CD28E31297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243</xdr:row>
      <xdr:rowOff>79367</xdr:rowOff>
    </xdr:from>
    <xdr:to>
      <xdr:col>0</xdr:col>
      <xdr:colOff>8042797</xdr:colOff>
      <xdr:row>243</xdr:row>
      <xdr:rowOff>527410</xdr:rowOff>
    </xdr:to>
    <xdr:grpSp>
      <xdr:nvGrpSpPr>
        <xdr:cNvPr id="2821" name="Group 2820">
          <a:extLst>
            <a:ext uri="{FF2B5EF4-FFF2-40B4-BE49-F238E27FC236}">
              <a16:creationId xmlns:a16="http://schemas.microsoft.com/office/drawing/2014/main" id="{42ED7FA5-275C-4216-9819-FAC285E873FE}"/>
            </a:ext>
          </a:extLst>
        </xdr:cNvPr>
        <xdr:cNvGrpSpPr/>
      </xdr:nvGrpSpPr>
      <xdr:grpSpPr>
        <a:xfrm>
          <a:off x="10947688403" y="130574798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2822" name="Group 2821">
            <a:extLst>
              <a:ext uri="{FF2B5EF4-FFF2-40B4-BE49-F238E27FC236}">
                <a16:creationId xmlns:a16="http://schemas.microsoft.com/office/drawing/2014/main" id="{0D83327D-5CEC-96A8-DC8B-17326170270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2824" name="Group 2823">
              <a:extLst>
                <a:ext uri="{FF2B5EF4-FFF2-40B4-BE49-F238E27FC236}">
                  <a16:creationId xmlns:a16="http://schemas.microsoft.com/office/drawing/2014/main" id="{12D60B8E-A0E8-0746-D773-E9C4756FD89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2826" name="Group 2825">
                <a:extLst>
                  <a:ext uri="{FF2B5EF4-FFF2-40B4-BE49-F238E27FC236}">
                    <a16:creationId xmlns:a16="http://schemas.microsoft.com/office/drawing/2014/main" id="{CF8DA820-F463-CB2D-8B8A-742478189D2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2830" name="Group 2829">
                  <a:extLst>
                    <a:ext uri="{FF2B5EF4-FFF2-40B4-BE49-F238E27FC236}">
                      <a16:creationId xmlns:a16="http://schemas.microsoft.com/office/drawing/2014/main" id="{BD87452D-625C-C14E-754A-BBF56AA58A9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2832" name="Rectangle: Rounded Corners 2831">
                    <a:extLst>
                      <a:ext uri="{FF2B5EF4-FFF2-40B4-BE49-F238E27FC236}">
                        <a16:creationId xmlns:a16="http://schemas.microsoft.com/office/drawing/2014/main" id="{84B2E4DC-763E-2A88-79BF-56224FA543F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2833" name="Group 2832">
                    <a:extLst>
                      <a:ext uri="{FF2B5EF4-FFF2-40B4-BE49-F238E27FC236}">
                        <a16:creationId xmlns:a16="http://schemas.microsoft.com/office/drawing/2014/main" id="{4775A59F-0F55-7CE8-1CBA-47C562D8B309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8">
                  <xdr:nvSpPr>
                    <xdr:cNvPr id="6575" name="Rectangle: Rounded Corners 6574">
                      <a:extLst>
                        <a:ext uri="{FF2B5EF4-FFF2-40B4-BE49-F238E27FC236}">
                          <a16:creationId xmlns:a16="http://schemas.microsoft.com/office/drawing/2014/main" id="{B57DDA13-50D8-0A2B-1069-B66716BCDF4C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66F9DA-52F1-40C2-90FF-DF6D6E408F45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76" name="Rectangle: Rounded Corners 6575">
                      <a:extLst>
                        <a:ext uri="{FF2B5EF4-FFF2-40B4-BE49-F238E27FC236}">
                          <a16:creationId xmlns:a16="http://schemas.microsoft.com/office/drawing/2014/main" id="{91840B26-D1AA-34BD-0E12-5FA18833D35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8">
                  <xdr:nvSpPr>
                    <xdr:cNvPr id="6577" name="Rectangle: Rounded Corners 6576">
                      <a:extLst>
                        <a:ext uri="{FF2B5EF4-FFF2-40B4-BE49-F238E27FC236}">
                          <a16:creationId xmlns:a16="http://schemas.microsoft.com/office/drawing/2014/main" id="{88409660-4981-7807-2B0C-01068D369A4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F53D032-08EB-4F99-9A74-7F1281488A3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78" name="Rectangle: Rounded Corners 6577">
                      <a:extLst>
                        <a:ext uri="{FF2B5EF4-FFF2-40B4-BE49-F238E27FC236}">
                          <a16:creationId xmlns:a16="http://schemas.microsoft.com/office/drawing/2014/main" id="{18209C0C-FCAF-67D5-9477-0DAEF8A530A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8">
                <xdr:nvSpPr>
                  <xdr:cNvPr id="2834" name="Rectangle: Rounded Corners 2833">
                    <a:extLst>
                      <a:ext uri="{FF2B5EF4-FFF2-40B4-BE49-F238E27FC236}">
                        <a16:creationId xmlns:a16="http://schemas.microsoft.com/office/drawing/2014/main" id="{7F38519A-E44C-EDB7-8C13-43CA269B766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1BD7CFC-8AB3-4782-91E6-8034777F394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تراز صنعتی مربعی 300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2835" name="Group 2834">
                    <a:extLst>
                      <a:ext uri="{FF2B5EF4-FFF2-40B4-BE49-F238E27FC236}">
                        <a16:creationId xmlns:a16="http://schemas.microsoft.com/office/drawing/2014/main" id="{443C95E4-D758-2787-6AEE-CA730FA706A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1761" cy="341949"/>
                    <a:chOff x="11023087448" y="797868"/>
                    <a:chExt cx="1761761" cy="341949"/>
                  </a:xfrm>
                </xdr:grpSpPr>
                <xdr:sp macro="" textlink="Data!J228">
                  <xdr:nvSpPr>
                    <xdr:cNvPr id="2840" name="Rectangle: Rounded Corners 2839">
                      <a:extLst>
                        <a:ext uri="{FF2B5EF4-FFF2-40B4-BE49-F238E27FC236}">
                          <a16:creationId xmlns:a16="http://schemas.microsoft.com/office/drawing/2014/main" id="{9D3FD1E4-1887-F8AE-451C-AEC7DB9055C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DEFE73B-6E4D-4FAB-9A48-638F8DB84CEA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18,620,000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8">
                  <xdr:nvSpPr>
                    <xdr:cNvPr id="6573" name="Rectangle: Rounded Corners 6572">
                      <a:extLst>
                        <a:ext uri="{FF2B5EF4-FFF2-40B4-BE49-F238E27FC236}">
                          <a16:creationId xmlns:a16="http://schemas.microsoft.com/office/drawing/2014/main" id="{B8576A0C-1CF4-B5B6-BAA9-FA5B3EA72C11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7644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345030-FEAD-4F4A-95C0-B8CE5C480C3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4902-300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74" name="Rectangle: Rounded Corners 6573">
                      <a:extLst>
                        <a:ext uri="{FF2B5EF4-FFF2-40B4-BE49-F238E27FC236}">
                          <a16:creationId xmlns:a16="http://schemas.microsoft.com/office/drawing/2014/main" id="{841D7D97-7469-0E7C-E9D6-F8FED5F945D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2836" name="Group 2835">
                    <a:extLst>
                      <a:ext uri="{FF2B5EF4-FFF2-40B4-BE49-F238E27FC236}">
                        <a16:creationId xmlns:a16="http://schemas.microsoft.com/office/drawing/2014/main" id="{A7688E68-73DB-C8FE-81D9-D5F7C7EE304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8">
                  <xdr:nvSpPr>
                    <xdr:cNvPr id="2837" name="Rectangle: Rounded Corners 2836">
                      <a:extLst>
                        <a:ext uri="{FF2B5EF4-FFF2-40B4-BE49-F238E27FC236}">
                          <a16:creationId xmlns:a16="http://schemas.microsoft.com/office/drawing/2014/main" id="{28B28BF8-1C0C-1DA0-6213-5C1C8843545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F69796-CEBF-4ACA-A75E-FBF0C10B107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67,170,000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8">
                  <xdr:nvSpPr>
                    <xdr:cNvPr id="2838" name="Rectangle: Rounded Corners 2837">
                      <a:extLst>
                        <a:ext uri="{FF2B5EF4-FFF2-40B4-BE49-F238E27FC236}">
                          <a16:creationId xmlns:a16="http://schemas.microsoft.com/office/drawing/2014/main" id="{A0F87899-48D1-7BF6-4098-28B2AB770C7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3BF8FF8-8D47-4E35-BD9E-7681EF5F849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RSK 300*300*0/02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2839" name="Rectangle: Rounded Corners 2838">
                      <a:extLst>
                        <a:ext uri="{FF2B5EF4-FFF2-40B4-BE49-F238E27FC236}">
                          <a16:creationId xmlns:a16="http://schemas.microsoft.com/office/drawing/2014/main" id="{1DC19A0B-AC49-7476-BEBF-21E10074953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2831" name="Rectangle: Rounded Corners 2830">
                  <a:extLst>
                    <a:ext uri="{FF2B5EF4-FFF2-40B4-BE49-F238E27FC236}">
                      <a16:creationId xmlns:a16="http://schemas.microsoft.com/office/drawing/2014/main" id="{F23662A9-408E-D739-4B93-611D301255B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2827" name="Straight Connector 2826">
                <a:extLst>
                  <a:ext uri="{FF2B5EF4-FFF2-40B4-BE49-F238E27FC236}">
                    <a16:creationId xmlns:a16="http://schemas.microsoft.com/office/drawing/2014/main" id="{DDD1BB49-731A-10C0-E77D-732DF0626B0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28" name="Straight Connector 2827">
                <a:extLst>
                  <a:ext uri="{FF2B5EF4-FFF2-40B4-BE49-F238E27FC236}">
                    <a16:creationId xmlns:a16="http://schemas.microsoft.com/office/drawing/2014/main" id="{06FC668A-6A8A-14D1-F39D-2CAB587E818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29" name="Straight Connector 2828">
                <a:extLst>
                  <a:ext uri="{FF2B5EF4-FFF2-40B4-BE49-F238E27FC236}">
                    <a16:creationId xmlns:a16="http://schemas.microsoft.com/office/drawing/2014/main" id="{D610C1A4-79DB-8EBA-888A-699128279B0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825" name="Rectangle: Rounded Corners 2824">
              <a:extLst>
                <a:ext uri="{FF2B5EF4-FFF2-40B4-BE49-F238E27FC236}">
                  <a16:creationId xmlns:a16="http://schemas.microsoft.com/office/drawing/2014/main" id="{FBFA306C-AD4D-7D63-31C7-D3BD7051450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2823" name="Rectangle: Rounded Corners 2822">
            <a:extLst>
              <a:ext uri="{FF2B5EF4-FFF2-40B4-BE49-F238E27FC236}">
                <a16:creationId xmlns:a16="http://schemas.microsoft.com/office/drawing/2014/main" id="{8BBA4CCC-F51E-DD74-A403-CE2BCA98719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244</xdr:row>
      <xdr:rowOff>79367</xdr:rowOff>
    </xdr:from>
    <xdr:to>
      <xdr:col>0</xdr:col>
      <xdr:colOff>8042797</xdr:colOff>
      <xdr:row>244</xdr:row>
      <xdr:rowOff>527410</xdr:rowOff>
    </xdr:to>
    <xdr:grpSp>
      <xdr:nvGrpSpPr>
        <xdr:cNvPr id="6579" name="Group 6578">
          <a:extLst>
            <a:ext uri="{FF2B5EF4-FFF2-40B4-BE49-F238E27FC236}">
              <a16:creationId xmlns:a16="http://schemas.microsoft.com/office/drawing/2014/main" id="{108BBD04-C8BE-4389-A7F9-CE402F068CF2}"/>
            </a:ext>
          </a:extLst>
        </xdr:cNvPr>
        <xdr:cNvGrpSpPr/>
      </xdr:nvGrpSpPr>
      <xdr:grpSpPr>
        <a:xfrm>
          <a:off x="10947688403" y="13111405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580" name="Group 6579">
            <a:extLst>
              <a:ext uri="{FF2B5EF4-FFF2-40B4-BE49-F238E27FC236}">
                <a16:creationId xmlns:a16="http://schemas.microsoft.com/office/drawing/2014/main" id="{65727B59-0887-BDB4-BC48-C21A80541BF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582" name="Group 6581">
              <a:extLst>
                <a:ext uri="{FF2B5EF4-FFF2-40B4-BE49-F238E27FC236}">
                  <a16:creationId xmlns:a16="http://schemas.microsoft.com/office/drawing/2014/main" id="{9954541D-3F25-3D48-EE6D-08DDC43B6C2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584" name="Group 6583">
                <a:extLst>
                  <a:ext uri="{FF2B5EF4-FFF2-40B4-BE49-F238E27FC236}">
                    <a16:creationId xmlns:a16="http://schemas.microsoft.com/office/drawing/2014/main" id="{5800B526-86DD-7DFA-155C-9AEEAB9FFCB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588" name="Group 6587">
                  <a:extLst>
                    <a:ext uri="{FF2B5EF4-FFF2-40B4-BE49-F238E27FC236}">
                      <a16:creationId xmlns:a16="http://schemas.microsoft.com/office/drawing/2014/main" id="{89923A2D-94F6-114A-1A74-936ED105441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590" name="Rectangle: Rounded Corners 6589">
                    <a:extLst>
                      <a:ext uri="{FF2B5EF4-FFF2-40B4-BE49-F238E27FC236}">
                        <a16:creationId xmlns:a16="http://schemas.microsoft.com/office/drawing/2014/main" id="{E7CAA0EA-7D38-FFF0-E9AA-D74B993050D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591" name="Group 6590">
                    <a:extLst>
                      <a:ext uri="{FF2B5EF4-FFF2-40B4-BE49-F238E27FC236}">
                        <a16:creationId xmlns:a16="http://schemas.microsoft.com/office/drawing/2014/main" id="{B3C1B447-A261-A1BC-AA38-7648EA81280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29">
                  <xdr:nvSpPr>
                    <xdr:cNvPr id="6601" name="Rectangle: Rounded Corners 6600">
                      <a:extLst>
                        <a:ext uri="{FF2B5EF4-FFF2-40B4-BE49-F238E27FC236}">
                          <a16:creationId xmlns:a16="http://schemas.microsoft.com/office/drawing/2014/main" id="{538FAEA1-A796-84AA-1E40-BF347E7D02E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2038E7D-A1EC-4107-908E-7BE15B0BA773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02" name="Rectangle: Rounded Corners 6601">
                      <a:extLst>
                        <a:ext uri="{FF2B5EF4-FFF2-40B4-BE49-F238E27FC236}">
                          <a16:creationId xmlns:a16="http://schemas.microsoft.com/office/drawing/2014/main" id="{5751A94D-4565-C2A0-A887-8427E9D2246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29">
                  <xdr:nvSpPr>
                    <xdr:cNvPr id="6603" name="Rectangle: Rounded Corners 6602">
                      <a:extLst>
                        <a:ext uri="{FF2B5EF4-FFF2-40B4-BE49-F238E27FC236}">
                          <a16:creationId xmlns:a16="http://schemas.microsoft.com/office/drawing/2014/main" id="{5123A9CF-FC3D-10BD-DB12-34896A5DF92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C285FE1-D70A-44CD-8AAD-7FC6582D905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04" name="Rectangle: Rounded Corners 6603">
                      <a:extLst>
                        <a:ext uri="{FF2B5EF4-FFF2-40B4-BE49-F238E27FC236}">
                          <a16:creationId xmlns:a16="http://schemas.microsoft.com/office/drawing/2014/main" id="{30AECAE9-6FF6-53A3-02B4-A2A27FBC13E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29">
                <xdr:nvSpPr>
                  <xdr:cNvPr id="6592" name="Rectangle: Rounded Corners 6591">
                    <a:extLst>
                      <a:ext uri="{FF2B5EF4-FFF2-40B4-BE49-F238E27FC236}">
                        <a16:creationId xmlns:a16="http://schemas.microsoft.com/office/drawing/2014/main" id="{F2E76294-E3FC-3E08-BB13-573CD4F33E7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B30CE8A-9686-4243-800D-F8B04E2E42E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مرکزی 55 درجه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593" name="Group 6592">
                    <a:extLst>
                      <a:ext uri="{FF2B5EF4-FFF2-40B4-BE49-F238E27FC236}">
                        <a16:creationId xmlns:a16="http://schemas.microsoft.com/office/drawing/2014/main" id="{C24965B9-4458-C95A-4A12-7F566ADFBF7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29">
                  <xdr:nvSpPr>
                    <xdr:cNvPr id="6598" name="Rectangle: Rounded Corners 6597">
                      <a:extLst>
                        <a:ext uri="{FF2B5EF4-FFF2-40B4-BE49-F238E27FC236}">
                          <a16:creationId xmlns:a16="http://schemas.microsoft.com/office/drawing/2014/main" id="{6BE99E58-8773-0F2E-1C80-86AAC9F65A5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538D941-84FE-4091-9241-9ABEDD461960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29">
                  <xdr:nvSpPr>
                    <xdr:cNvPr id="6599" name="Rectangle: Rounded Corners 6598">
                      <a:extLst>
                        <a:ext uri="{FF2B5EF4-FFF2-40B4-BE49-F238E27FC236}">
                          <a16:creationId xmlns:a16="http://schemas.microsoft.com/office/drawing/2014/main" id="{0EE43408-10FB-E3F5-59A1-4D26E2F0E987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967542-AB0F-41AF-BE91-B1EE4B2C8D8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00" name="Rectangle: Rounded Corners 6599">
                      <a:extLst>
                        <a:ext uri="{FF2B5EF4-FFF2-40B4-BE49-F238E27FC236}">
                          <a16:creationId xmlns:a16="http://schemas.microsoft.com/office/drawing/2014/main" id="{E8EB982A-36A8-D1FC-B143-916A3A0C3E9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594" name="Group 6593">
                    <a:extLst>
                      <a:ext uri="{FF2B5EF4-FFF2-40B4-BE49-F238E27FC236}">
                        <a16:creationId xmlns:a16="http://schemas.microsoft.com/office/drawing/2014/main" id="{728613F4-6B68-5903-CDF6-65AEEC0E86A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29">
                  <xdr:nvSpPr>
                    <xdr:cNvPr id="6595" name="Rectangle: Rounded Corners 6594">
                      <a:extLst>
                        <a:ext uri="{FF2B5EF4-FFF2-40B4-BE49-F238E27FC236}">
                          <a16:creationId xmlns:a16="http://schemas.microsoft.com/office/drawing/2014/main" id="{F620542E-1777-F919-DD0A-F8C36A9D6A9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462E876-2574-4FD1-822D-99BD3D73BEA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29">
                  <xdr:nvSpPr>
                    <xdr:cNvPr id="6596" name="Rectangle: Rounded Corners 6595">
                      <a:extLst>
                        <a:ext uri="{FF2B5EF4-FFF2-40B4-BE49-F238E27FC236}">
                          <a16:creationId xmlns:a16="http://schemas.microsoft.com/office/drawing/2014/main" id="{05D00ED4-16DF-FEDC-D685-7011F637CE2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09F7D03-2A8B-4C42-AFD0-76F82C3D76D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1507A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597" name="Rectangle: Rounded Corners 6596">
                      <a:extLst>
                        <a:ext uri="{FF2B5EF4-FFF2-40B4-BE49-F238E27FC236}">
                          <a16:creationId xmlns:a16="http://schemas.microsoft.com/office/drawing/2014/main" id="{BF9ADCB9-6864-2331-00A3-5DB6AA05CF3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589" name="Rectangle: Rounded Corners 6588">
                  <a:extLst>
                    <a:ext uri="{FF2B5EF4-FFF2-40B4-BE49-F238E27FC236}">
                      <a16:creationId xmlns:a16="http://schemas.microsoft.com/office/drawing/2014/main" id="{54C8163B-7DF7-711C-AC6D-8C7E8717EA4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585" name="Straight Connector 6584">
                <a:extLst>
                  <a:ext uri="{FF2B5EF4-FFF2-40B4-BE49-F238E27FC236}">
                    <a16:creationId xmlns:a16="http://schemas.microsoft.com/office/drawing/2014/main" id="{0C64D98A-4AF4-44A4-C2F3-BC5B2A00649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86" name="Straight Connector 6585">
                <a:extLst>
                  <a:ext uri="{FF2B5EF4-FFF2-40B4-BE49-F238E27FC236}">
                    <a16:creationId xmlns:a16="http://schemas.microsoft.com/office/drawing/2014/main" id="{9F100515-DD4A-AFEC-34BC-9AC61F9481F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87" name="Straight Connector 6586">
                <a:extLst>
                  <a:ext uri="{FF2B5EF4-FFF2-40B4-BE49-F238E27FC236}">
                    <a16:creationId xmlns:a16="http://schemas.microsoft.com/office/drawing/2014/main" id="{90DF4F9A-7555-A4E4-4EA3-44D05F18CE0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583" name="Rectangle: Rounded Corners 6582">
              <a:extLst>
                <a:ext uri="{FF2B5EF4-FFF2-40B4-BE49-F238E27FC236}">
                  <a16:creationId xmlns:a16="http://schemas.microsoft.com/office/drawing/2014/main" id="{74C97116-8F68-5ACA-1EBC-1AC959B553C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581" name="Rectangle: Rounded Corners 6580">
            <a:extLst>
              <a:ext uri="{FF2B5EF4-FFF2-40B4-BE49-F238E27FC236}">
                <a16:creationId xmlns:a16="http://schemas.microsoft.com/office/drawing/2014/main" id="{BA1E7D67-2398-0FC6-0EC2-216959D0A5C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245</xdr:row>
      <xdr:rowOff>79367</xdr:rowOff>
    </xdr:from>
    <xdr:to>
      <xdr:col>0</xdr:col>
      <xdr:colOff>8042797</xdr:colOff>
      <xdr:row>245</xdr:row>
      <xdr:rowOff>527410</xdr:rowOff>
    </xdr:to>
    <xdr:grpSp>
      <xdr:nvGrpSpPr>
        <xdr:cNvPr id="6605" name="Group 6604">
          <a:extLst>
            <a:ext uri="{FF2B5EF4-FFF2-40B4-BE49-F238E27FC236}">
              <a16:creationId xmlns:a16="http://schemas.microsoft.com/office/drawing/2014/main" id="{8E317E49-BBD3-4B66-9F08-9E7EFE510D4A}"/>
            </a:ext>
          </a:extLst>
        </xdr:cNvPr>
        <xdr:cNvGrpSpPr/>
      </xdr:nvGrpSpPr>
      <xdr:grpSpPr>
        <a:xfrm>
          <a:off x="10947688403" y="131653321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606" name="Group 6605">
            <a:extLst>
              <a:ext uri="{FF2B5EF4-FFF2-40B4-BE49-F238E27FC236}">
                <a16:creationId xmlns:a16="http://schemas.microsoft.com/office/drawing/2014/main" id="{D23F47CD-E6A7-B9D7-DFB5-6C4AFEDD27B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608" name="Group 6607">
              <a:extLst>
                <a:ext uri="{FF2B5EF4-FFF2-40B4-BE49-F238E27FC236}">
                  <a16:creationId xmlns:a16="http://schemas.microsoft.com/office/drawing/2014/main" id="{ED619431-98D7-C4F4-8088-64E335599B1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610" name="Group 6609">
                <a:extLst>
                  <a:ext uri="{FF2B5EF4-FFF2-40B4-BE49-F238E27FC236}">
                    <a16:creationId xmlns:a16="http://schemas.microsoft.com/office/drawing/2014/main" id="{09C395C6-20C9-4B3A-01D0-48BDE41CFC4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614" name="Group 6613">
                  <a:extLst>
                    <a:ext uri="{FF2B5EF4-FFF2-40B4-BE49-F238E27FC236}">
                      <a16:creationId xmlns:a16="http://schemas.microsoft.com/office/drawing/2014/main" id="{2B64612D-7298-0964-44B7-649EE046662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616" name="Rectangle: Rounded Corners 6615">
                    <a:extLst>
                      <a:ext uri="{FF2B5EF4-FFF2-40B4-BE49-F238E27FC236}">
                        <a16:creationId xmlns:a16="http://schemas.microsoft.com/office/drawing/2014/main" id="{ED456B35-66AF-8F12-0494-9AB1E97E0BD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617" name="Group 6616">
                    <a:extLst>
                      <a:ext uri="{FF2B5EF4-FFF2-40B4-BE49-F238E27FC236}">
                        <a16:creationId xmlns:a16="http://schemas.microsoft.com/office/drawing/2014/main" id="{32BCB953-BC44-6CA4-DABA-DFC246DB761A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0">
                  <xdr:nvSpPr>
                    <xdr:cNvPr id="6627" name="Rectangle: Rounded Corners 6626">
                      <a:extLst>
                        <a:ext uri="{FF2B5EF4-FFF2-40B4-BE49-F238E27FC236}">
                          <a16:creationId xmlns:a16="http://schemas.microsoft.com/office/drawing/2014/main" id="{D10F775A-48AA-C71C-4874-3250CD364A95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796D62-8BB3-4540-8EB6-E1402B6F1014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28" name="Rectangle: Rounded Corners 6627">
                      <a:extLst>
                        <a:ext uri="{FF2B5EF4-FFF2-40B4-BE49-F238E27FC236}">
                          <a16:creationId xmlns:a16="http://schemas.microsoft.com/office/drawing/2014/main" id="{7DC64919-D137-0D9C-47CC-4FFA43EFA92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0">
                  <xdr:nvSpPr>
                    <xdr:cNvPr id="6629" name="Rectangle: Rounded Corners 6628">
                      <a:extLst>
                        <a:ext uri="{FF2B5EF4-FFF2-40B4-BE49-F238E27FC236}">
                          <a16:creationId xmlns:a16="http://schemas.microsoft.com/office/drawing/2014/main" id="{7B82C1D6-6144-5A26-0E05-D17B0EE67FF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E0333EE-D741-4EE6-8AED-A7F7F94ECAC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30" name="Rectangle: Rounded Corners 6629">
                      <a:extLst>
                        <a:ext uri="{FF2B5EF4-FFF2-40B4-BE49-F238E27FC236}">
                          <a16:creationId xmlns:a16="http://schemas.microsoft.com/office/drawing/2014/main" id="{FE5AAD8C-6A72-3671-803C-4598B27576E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0">
                <xdr:nvSpPr>
                  <xdr:cNvPr id="6618" name="Rectangle: Rounded Corners 6617">
                    <a:extLst>
                      <a:ext uri="{FF2B5EF4-FFF2-40B4-BE49-F238E27FC236}">
                        <a16:creationId xmlns:a16="http://schemas.microsoft.com/office/drawing/2014/main" id="{30ACB582-696C-0372-9C8D-2EB82DEC86E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D1912C7-4BF7-49AF-9F78-F8EA9745387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مرکزی 60 درجه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619" name="Group 6618">
                    <a:extLst>
                      <a:ext uri="{FF2B5EF4-FFF2-40B4-BE49-F238E27FC236}">
                        <a16:creationId xmlns:a16="http://schemas.microsoft.com/office/drawing/2014/main" id="{0226F8C8-4988-C328-E0DD-F3B16477516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30">
                  <xdr:nvSpPr>
                    <xdr:cNvPr id="6624" name="Rectangle: Rounded Corners 6623">
                      <a:extLst>
                        <a:ext uri="{FF2B5EF4-FFF2-40B4-BE49-F238E27FC236}">
                          <a16:creationId xmlns:a16="http://schemas.microsoft.com/office/drawing/2014/main" id="{CA3A168B-C411-F2CA-F393-FD910B5A62C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1611131-080E-45A0-A5E6-1F8A96020EFC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0">
                  <xdr:nvSpPr>
                    <xdr:cNvPr id="6625" name="Rectangle: Rounded Corners 6624">
                      <a:extLst>
                        <a:ext uri="{FF2B5EF4-FFF2-40B4-BE49-F238E27FC236}">
                          <a16:creationId xmlns:a16="http://schemas.microsoft.com/office/drawing/2014/main" id="{127A64AA-F429-C4BD-E177-3E77BC01515C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EF66AA-6372-4395-9118-32FE9A1B83F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26" name="Rectangle: Rounded Corners 6625">
                      <a:extLst>
                        <a:ext uri="{FF2B5EF4-FFF2-40B4-BE49-F238E27FC236}">
                          <a16:creationId xmlns:a16="http://schemas.microsoft.com/office/drawing/2014/main" id="{1B6D0B16-FB76-3930-7628-6D30B48C09C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620" name="Group 6619">
                    <a:extLst>
                      <a:ext uri="{FF2B5EF4-FFF2-40B4-BE49-F238E27FC236}">
                        <a16:creationId xmlns:a16="http://schemas.microsoft.com/office/drawing/2014/main" id="{CCD44A6B-7F22-B13D-8069-B0ECF0DDB41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0">
                  <xdr:nvSpPr>
                    <xdr:cNvPr id="6621" name="Rectangle: Rounded Corners 6620">
                      <a:extLst>
                        <a:ext uri="{FF2B5EF4-FFF2-40B4-BE49-F238E27FC236}">
                          <a16:creationId xmlns:a16="http://schemas.microsoft.com/office/drawing/2014/main" id="{9DD2BFB9-0C0F-FFAE-F08D-83AFFFE520D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71756C2-C224-479E-9107-A5BAA5F5B26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0">
                  <xdr:nvSpPr>
                    <xdr:cNvPr id="6622" name="Rectangle: Rounded Corners 6621">
                      <a:extLst>
                        <a:ext uri="{FF2B5EF4-FFF2-40B4-BE49-F238E27FC236}">
                          <a16:creationId xmlns:a16="http://schemas.microsoft.com/office/drawing/2014/main" id="{04386773-299B-7627-EE58-09F2C0A3930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180DD8E-C85E-48BB-869C-E02A3C3A731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1507B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23" name="Rectangle: Rounded Corners 6622">
                      <a:extLst>
                        <a:ext uri="{FF2B5EF4-FFF2-40B4-BE49-F238E27FC236}">
                          <a16:creationId xmlns:a16="http://schemas.microsoft.com/office/drawing/2014/main" id="{FCB1DB84-99E4-22D9-CC33-6E4B6517B49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615" name="Rectangle: Rounded Corners 6614">
                  <a:extLst>
                    <a:ext uri="{FF2B5EF4-FFF2-40B4-BE49-F238E27FC236}">
                      <a16:creationId xmlns:a16="http://schemas.microsoft.com/office/drawing/2014/main" id="{C7EC6AE2-7E1A-D9AF-3345-AF33D454D72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611" name="Straight Connector 6610">
                <a:extLst>
                  <a:ext uri="{FF2B5EF4-FFF2-40B4-BE49-F238E27FC236}">
                    <a16:creationId xmlns:a16="http://schemas.microsoft.com/office/drawing/2014/main" id="{CDB2F1B8-8226-B0E9-E988-8DF54130CB8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12" name="Straight Connector 6611">
                <a:extLst>
                  <a:ext uri="{FF2B5EF4-FFF2-40B4-BE49-F238E27FC236}">
                    <a16:creationId xmlns:a16="http://schemas.microsoft.com/office/drawing/2014/main" id="{18F56A62-A60D-7A80-9A76-5A5FBD06AD9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13" name="Straight Connector 6612">
                <a:extLst>
                  <a:ext uri="{FF2B5EF4-FFF2-40B4-BE49-F238E27FC236}">
                    <a16:creationId xmlns:a16="http://schemas.microsoft.com/office/drawing/2014/main" id="{B37ACA9B-EDE4-71FF-BD5F-6C1D76A3E52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609" name="Rectangle: Rounded Corners 6608">
              <a:extLst>
                <a:ext uri="{FF2B5EF4-FFF2-40B4-BE49-F238E27FC236}">
                  <a16:creationId xmlns:a16="http://schemas.microsoft.com/office/drawing/2014/main" id="{F5344644-0310-C23D-7F48-E5659AE5C10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607" name="Rectangle: Rounded Corners 6606">
            <a:extLst>
              <a:ext uri="{FF2B5EF4-FFF2-40B4-BE49-F238E27FC236}">
                <a16:creationId xmlns:a16="http://schemas.microsoft.com/office/drawing/2014/main" id="{14B9E387-C3C8-5CDD-7F6F-C52724F894B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246</xdr:row>
      <xdr:rowOff>79367</xdr:rowOff>
    </xdr:from>
    <xdr:to>
      <xdr:col>0</xdr:col>
      <xdr:colOff>8042797</xdr:colOff>
      <xdr:row>246</xdr:row>
      <xdr:rowOff>527410</xdr:rowOff>
    </xdr:to>
    <xdr:grpSp>
      <xdr:nvGrpSpPr>
        <xdr:cNvPr id="6631" name="Group 6630">
          <a:extLst>
            <a:ext uri="{FF2B5EF4-FFF2-40B4-BE49-F238E27FC236}">
              <a16:creationId xmlns:a16="http://schemas.microsoft.com/office/drawing/2014/main" id="{94AB6DDE-CE7D-4983-B233-1A4A4691B993}"/>
            </a:ext>
          </a:extLst>
        </xdr:cNvPr>
        <xdr:cNvGrpSpPr/>
      </xdr:nvGrpSpPr>
      <xdr:grpSpPr>
        <a:xfrm>
          <a:off x="10947688403" y="13219258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632" name="Group 6631">
            <a:extLst>
              <a:ext uri="{FF2B5EF4-FFF2-40B4-BE49-F238E27FC236}">
                <a16:creationId xmlns:a16="http://schemas.microsoft.com/office/drawing/2014/main" id="{7328E53D-B5CA-4AA0-024A-A6091C7010D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634" name="Group 6633">
              <a:extLst>
                <a:ext uri="{FF2B5EF4-FFF2-40B4-BE49-F238E27FC236}">
                  <a16:creationId xmlns:a16="http://schemas.microsoft.com/office/drawing/2014/main" id="{6BEB39FE-EEC5-4450-4427-906E3C04024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636" name="Group 6635">
                <a:extLst>
                  <a:ext uri="{FF2B5EF4-FFF2-40B4-BE49-F238E27FC236}">
                    <a16:creationId xmlns:a16="http://schemas.microsoft.com/office/drawing/2014/main" id="{615447EE-82F3-3563-73DB-E6A9CF216EA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640" name="Group 6639">
                  <a:extLst>
                    <a:ext uri="{FF2B5EF4-FFF2-40B4-BE49-F238E27FC236}">
                      <a16:creationId xmlns:a16="http://schemas.microsoft.com/office/drawing/2014/main" id="{16449A5B-32E3-F918-EC8D-E9768C43470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642" name="Rectangle: Rounded Corners 6641">
                    <a:extLst>
                      <a:ext uri="{FF2B5EF4-FFF2-40B4-BE49-F238E27FC236}">
                        <a16:creationId xmlns:a16="http://schemas.microsoft.com/office/drawing/2014/main" id="{FC3DE903-9D6E-D852-BFEB-6865A9F2D0F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643" name="Group 6642">
                    <a:extLst>
                      <a:ext uri="{FF2B5EF4-FFF2-40B4-BE49-F238E27FC236}">
                        <a16:creationId xmlns:a16="http://schemas.microsoft.com/office/drawing/2014/main" id="{43A17192-445F-6ADB-05C8-814AE78CE6F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1">
                  <xdr:nvSpPr>
                    <xdr:cNvPr id="6653" name="Rectangle: Rounded Corners 6652">
                      <a:extLst>
                        <a:ext uri="{FF2B5EF4-FFF2-40B4-BE49-F238E27FC236}">
                          <a16:creationId xmlns:a16="http://schemas.microsoft.com/office/drawing/2014/main" id="{24180DFE-5A1F-02DA-2B7E-9B2548147E96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D6D0085-FD82-4FB3-878A-EB72E774D2D4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54" name="Rectangle: Rounded Corners 6653">
                      <a:extLst>
                        <a:ext uri="{FF2B5EF4-FFF2-40B4-BE49-F238E27FC236}">
                          <a16:creationId xmlns:a16="http://schemas.microsoft.com/office/drawing/2014/main" id="{1C0FCA77-1ADA-647A-1808-0B75BCE7A88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1">
                  <xdr:nvSpPr>
                    <xdr:cNvPr id="6655" name="Rectangle: Rounded Corners 6654">
                      <a:extLst>
                        <a:ext uri="{FF2B5EF4-FFF2-40B4-BE49-F238E27FC236}">
                          <a16:creationId xmlns:a16="http://schemas.microsoft.com/office/drawing/2014/main" id="{C0706108-3A30-C981-DAE8-1342965C4DD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E0CC14-83B6-4DE1-8942-256B8D11544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56" name="Rectangle: Rounded Corners 6655">
                      <a:extLst>
                        <a:ext uri="{FF2B5EF4-FFF2-40B4-BE49-F238E27FC236}">
                          <a16:creationId xmlns:a16="http://schemas.microsoft.com/office/drawing/2014/main" id="{0CACA95D-630B-CA2C-243E-E5C3718302C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1">
                <xdr:nvSpPr>
                  <xdr:cNvPr id="6644" name="Rectangle: Rounded Corners 6643">
                    <a:extLst>
                      <a:ext uri="{FF2B5EF4-FFF2-40B4-BE49-F238E27FC236}">
                        <a16:creationId xmlns:a16="http://schemas.microsoft.com/office/drawing/2014/main" id="{D2155957-A1FA-FF34-5A17-754993106FE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6AA384C-7E44-4311-A4EF-2E8DA1BAD90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نقاله زاویه سنج 0-180 درجه مربع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645" name="Group 6644">
                    <a:extLst>
                      <a:ext uri="{FF2B5EF4-FFF2-40B4-BE49-F238E27FC236}">
                        <a16:creationId xmlns:a16="http://schemas.microsoft.com/office/drawing/2014/main" id="{AEB87C67-9D27-BB32-9E4C-9AB2DC28454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31">
                  <xdr:nvSpPr>
                    <xdr:cNvPr id="6650" name="Rectangle: Rounded Corners 6649">
                      <a:extLst>
                        <a:ext uri="{FF2B5EF4-FFF2-40B4-BE49-F238E27FC236}">
                          <a16:creationId xmlns:a16="http://schemas.microsoft.com/office/drawing/2014/main" id="{CEA7798B-ADAF-8B80-C70A-F76A37A9C31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C595E0-CAAD-41EB-A117-41ADD3AA9CC5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1">
                  <xdr:nvSpPr>
                    <xdr:cNvPr id="6651" name="Rectangle: Rounded Corners 6650">
                      <a:extLst>
                        <a:ext uri="{FF2B5EF4-FFF2-40B4-BE49-F238E27FC236}">
                          <a16:creationId xmlns:a16="http://schemas.microsoft.com/office/drawing/2014/main" id="{759E7DF3-E810-F3D6-362E-D51BB566A3D2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620B04-CFE3-44E7-A570-9AED64B288A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52" name="Rectangle: Rounded Corners 6651">
                      <a:extLst>
                        <a:ext uri="{FF2B5EF4-FFF2-40B4-BE49-F238E27FC236}">
                          <a16:creationId xmlns:a16="http://schemas.microsoft.com/office/drawing/2014/main" id="{330478A4-BB4F-5586-D345-43BADF5D12C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646" name="Group 6645">
                    <a:extLst>
                      <a:ext uri="{FF2B5EF4-FFF2-40B4-BE49-F238E27FC236}">
                        <a16:creationId xmlns:a16="http://schemas.microsoft.com/office/drawing/2014/main" id="{E3A9394E-91DC-D4FA-BD3D-2DB786B1B39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1">
                  <xdr:nvSpPr>
                    <xdr:cNvPr id="6647" name="Rectangle: Rounded Corners 6646">
                      <a:extLst>
                        <a:ext uri="{FF2B5EF4-FFF2-40B4-BE49-F238E27FC236}">
                          <a16:creationId xmlns:a16="http://schemas.microsoft.com/office/drawing/2014/main" id="{A9827C98-BEBA-4D0B-3CC2-E510A982B4B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8440E6C-5AAE-4270-8296-CFB7AAE4AB8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590,000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1">
                  <xdr:nvSpPr>
                    <xdr:cNvPr id="6648" name="Rectangle: Rounded Corners 6647">
                      <a:extLst>
                        <a:ext uri="{FF2B5EF4-FFF2-40B4-BE49-F238E27FC236}">
                          <a16:creationId xmlns:a16="http://schemas.microsoft.com/office/drawing/2014/main" id="{A6ED2758-5DC6-A845-1313-AB40BDA70B21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928593F-385E-435F-808D-0DFC09B25FD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1502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49" name="Rectangle: Rounded Corners 6648">
                      <a:extLst>
                        <a:ext uri="{FF2B5EF4-FFF2-40B4-BE49-F238E27FC236}">
                          <a16:creationId xmlns:a16="http://schemas.microsoft.com/office/drawing/2014/main" id="{C19A4F53-8F10-EAB4-EF2C-DF12001364B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641" name="Rectangle: Rounded Corners 6640">
                  <a:extLst>
                    <a:ext uri="{FF2B5EF4-FFF2-40B4-BE49-F238E27FC236}">
                      <a16:creationId xmlns:a16="http://schemas.microsoft.com/office/drawing/2014/main" id="{ABECF58C-9185-159A-23A8-CF986C049F7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637" name="Straight Connector 6636">
                <a:extLst>
                  <a:ext uri="{FF2B5EF4-FFF2-40B4-BE49-F238E27FC236}">
                    <a16:creationId xmlns:a16="http://schemas.microsoft.com/office/drawing/2014/main" id="{E08E147C-B368-72D1-F412-3D8150F88FE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38" name="Straight Connector 6637">
                <a:extLst>
                  <a:ext uri="{FF2B5EF4-FFF2-40B4-BE49-F238E27FC236}">
                    <a16:creationId xmlns:a16="http://schemas.microsoft.com/office/drawing/2014/main" id="{6323BCFD-D28E-8708-10EB-DD931CDFDB7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39" name="Straight Connector 6638">
                <a:extLst>
                  <a:ext uri="{FF2B5EF4-FFF2-40B4-BE49-F238E27FC236}">
                    <a16:creationId xmlns:a16="http://schemas.microsoft.com/office/drawing/2014/main" id="{44316FDD-EA8E-4F9C-9359-C8A14D298D3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635" name="Rectangle: Rounded Corners 6634">
              <a:extLst>
                <a:ext uri="{FF2B5EF4-FFF2-40B4-BE49-F238E27FC236}">
                  <a16:creationId xmlns:a16="http://schemas.microsoft.com/office/drawing/2014/main" id="{89C1BCA7-0E5B-99E3-8FB7-A4A0D561708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633" name="Rectangle: Rounded Corners 6632">
            <a:extLst>
              <a:ext uri="{FF2B5EF4-FFF2-40B4-BE49-F238E27FC236}">
                <a16:creationId xmlns:a16="http://schemas.microsoft.com/office/drawing/2014/main" id="{8C8E3D6A-B848-F075-4B05-68EE15802A4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247</xdr:row>
      <xdr:rowOff>79367</xdr:rowOff>
    </xdr:from>
    <xdr:to>
      <xdr:col>0</xdr:col>
      <xdr:colOff>8042797</xdr:colOff>
      <xdr:row>247</xdr:row>
      <xdr:rowOff>527410</xdr:rowOff>
    </xdr:to>
    <xdr:grpSp>
      <xdr:nvGrpSpPr>
        <xdr:cNvPr id="6657" name="Group 6656">
          <a:extLst>
            <a:ext uri="{FF2B5EF4-FFF2-40B4-BE49-F238E27FC236}">
              <a16:creationId xmlns:a16="http://schemas.microsoft.com/office/drawing/2014/main" id="{F597932D-5C36-4043-BDC7-F4C8289794CD}"/>
            </a:ext>
          </a:extLst>
        </xdr:cNvPr>
        <xdr:cNvGrpSpPr/>
      </xdr:nvGrpSpPr>
      <xdr:grpSpPr>
        <a:xfrm>
          <a:off x="10947688403" y="132731844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658" name="Group 6657">
            <a:extLst>
              <a:ext uri="{FF2B5EF4-FFF2-40B4-BE49-F238E27FC236}">
                <a16:creationId xmlns:a16="http://schemas.microsoft.com/office/drawing/2014/main" id="{31043E54-231E-1FCC-F015-08B03E2B8A3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660" name="Group 6659">
              <a:extLst>
                <a:ext uri="{FF2B5EF4-FFF2-40B4-BE49-F238E27FC236}">
                  <a16:creationId xmlns:a16="http://schemas.microsoft.com/office/drawing/2014/main" id="{940742FC-0A3E-5C6D-6EAB-0BCD9CA6730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662" name="Group 6661">
                <a:extLst>
                  <a:ext uri="{FF2B5EF4-FFF2-40B4-BE49-F238E27FC236}">
                    <a16:creationId xmlns:a16="http://schemas.microsoft.com/office/drawing/2014/main" id="{0209C1EA-A26E-13A3-26B0-C76137232B8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666" name="Group 6665">
                  <a:extLst>
                    <a:ext uri="{FF2B5EF4-FFF2-40B4-BE49-F238E27FC236}">
                      <a16:creationId xmlns:a16="http://schemas.microsoft.com/office/drawing/2014/main" id="{6CD18095-EEE7-53DE-0D5B-4C6F9E72F8E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668" name="Rectangle: Rounded Corners 6667">
                    <a:extLst>
                      <a:ext uri="{FF2B5EF4-FFF2-40B4-BE49-F238E27FC236}">
                        <a16:creationId xmlns:a16="http://schemas.microsoft.com/office/drawing/2014/main" id="{00C96B1F-51BB-4498-41D5-7248C2394CF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669" name="Group 6668">
                    <a:extLst>
                      <a:ext uri="{FF2B5EF4-FFF2-40B4-BE49-F238E27FC236}">
                        <a16:creationId xmlns:a16="http://schemas.microsoft.com/office/drawing/2014/main" id="{2F93F01E-82FD-CFC5-0C79-07966EC73379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2">
                  <xdr:nvSpPr>
                    <xdr:cNvPr id="6679" name="Rectangle: Rounded Corners 6678">
                      <a:extLst>
                        <a:ext uri="{FF2B5EF4-FFF2-40B4-BE49-F238E27FC236}">
                          <a16:creationId xmlns:a16="http://schemas.microsoft.com/office/drawing/2014/main" id="{47E00177-D0BC-F7DF-D192-64D0989A2326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4663745-ACE2-4F83-9430-B5B0FB5F2A5A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80" name="Rectangle: Rounded Corners 6679">
                      <a:extLst>
                        <a:ext uri="{FF2B5EF4-FFF2-40B4-BE49-F238E27FC236}">
                          <a16:creationId xmlns:a16="http://schemas.microsoft.com/office/drawing/2014/main" id="{A128BC7A-DD8F-6A8E-AF6C-B872CD50010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2">
                  <xdr:nvSpPr>
                    <xdr:cNvPr id="6681" name="Rectangle: Rounded Corners 6680">
                      <a:extLst>
                        <a:ext uri="{FF2B5EF4-FFF2-40B4-BE49-F238E27FC236}">
                          <a16:creationId xmlns:a16="http://schemas.microsoft.com/office/drawing/2014/main" id="{DDEA5497-8C84-4679-80F9-6079A9C5A0A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867CD1-2965-4D41-B4ED-9DB124331A3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82" name="Rectangle: Rounded Corners 6681">
                      <a:extLst>
                        <a:ext uri="{FF2B5EF4-FFF2-40B4-BE49-F238E27FC236}">
                          <a16:creationId xmlns:a16="http://schemas.microsoft.com/office/drawing/2014/main" id="{3BA910CA-E2BF-96CC-62EE-34B3A8AD977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2">
                <xdr:nvSpPr>
                  <xdr:cNvPr id="6670" name="Rectangle: Rounded Corners 6669">
                    <a:extLst>
                      <a:ext uri="{FF2B5EF4-FFF2-40B4-BE49-F238E27FC236}">
                        <a16:creationId xmlns:a16="http://schemas.microsoft.com/office/drawing/2014/main" id="{C7636343-893A-E1E0-68EE-7B4DDB743CA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770E262-6C3F-4E28-8D90-1B376B5BA40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نقاله زاویه سنج 0-180 درجه گرد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671" name="Group 6670">
                    <a:extLst>
                      <a:ext uri="{FF2B5EF4-FFF2-40B4-BE49-F238E27FC236}">
                        <a16:creationId xmlns:a16="http://schemas.microsoft.com/office/drawing/2014/main" id="{441101C9-079B-953F-FA8C-C960FF90E1E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5463" cy="341949"/>
                    <a:chOff x="11023087448" y="797868"/>
                    <a:chExt cx="1745463" cy="341949"/>
                  </a:xfrm>
                </xdr:grpSpPr>
                <xdr:sp macro="" textlink="Data!J232">
                  <xdr:nvSpPr>
                    <xdr:cNvPr id="6676" name="Rectangle: Rounded Corners 6675">
                      <a:extLst>
                        <a:ext uri="{FF2B5EF4-FFF2-40B4-BE49-F238E27FC236}">
                          <a16:creationId xmlns:a16="http://schemas.microsoft.com/office/drawing/2014/main" id="{C16701BD-45AB-F9A0-1CC3-07347CE8385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5639D53-4013-4B27-981A-07ECA4A7F57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2">
                  <xdr:nvSpPr>
                    <xdr:cNvPr id="6677" name="Rectangle: Rounded Corners 6676">
                      <a:extLst>
                        <a:ext uri="{FF2B5EF4-FFF2-40B4-BE49-F238E27FC236}">
                          <a16:creationId xmlns:a16="http://schemas.microsoft.com/office/drawing/2014/main" id="{38AB1696-9823-C2AB-D5F7-E4FADE7CF23B}"/>
                        </a:ext>
                      </a:extLst>
                    </xdr:cNvPr>
                    <xdr:cNvSpPr/>
                  </xdr:nvSpPr>
                  <xdr:spPr>
                    <a:xfrm>
                      <a:off x="11024009865" y="873117"/>
                      <a:ext cx="82304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5F00CB-CC66-4ACE-AB22-BB7A57D7ADC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4780-85A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78" name="Rectangle: Rounded Corners 6677">
                      <a:extLst>
                        <a:ext uri="{FF2B5EF4-FFF2-40B4-BE49-F238E27FC236}">
                          <a16:creationId xmlns:a16="http://schemas.microsoft.com/office/drawing/2014/main" id="{91D03F82-AC7E-343B-2903-828F0607F00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672" name="Group 6671">
                    <a:extLst>
                      <a:ext uri="{FF2B5EF4-FFF2-40B4-BE49-F238E27FC236}">
                        <a16:creationId xmlns:a16="http://schemas.microsoft.com/office/drawing/2014/main" id="{6536399C-7A25-2A89-C3BE-C0F8EE0BC63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2">
                  <xdr:nvSpPr>
                    <xdr:cNvPr id="6673" name="Rectangle: Rounded Corners 6672">
                      <a:extLst>
                        <a:ext uri="{FF2B5EF4-FFF2-40B4-BE49-F238E27FC236}">
                          <a16:creationId xmlns:a16="http://schemas.microsoft.com/office/drawing/2014/main" id="{03CDF6F5-5BFD-6973-A0F8-B26937802D1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708C26-AADB-4190-9172-6E154659303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2">
                  <xdr:nvSpPr>
                    <xdr:cNvPr id="6674" name="Rectangle: Rounded Corners 6673">
                      <a:extLst>
                        <a:ext uri="{FF2B5EF4-FFF2-40B4-BE49-F238E27FC236}">
                          <a16:creationId xmlns:a16="http://schemas.microsoft.com/office/drawing/2014/main" id="{B677D7E1-163C-AEB4-2DA7-93A884FDAF9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09D7172-2EC1-41B4-9D37-7066BD9EEFB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675" name="Rectangle: Rounded Corners 6674">
                      <a:extLst>
                        <a:ext uri="{FF2B5EF4-FFF2-40B4-BE49-F238E27FC236}">
                          <a16:creationId xmlns:a16="http://schemas.microsoft.com/office/drawing/2014/main" id="{F6AA9BA3-7BB4-A7E0-6C56-07AD751031F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667" name="Rectangle: Rounded Corners 6666">
                  <a:extLst>
                    <a:ext uri="{FF2B5EF4-FFF2-40B4-BE49-F238E27FC236}">
                      <a16:creationId xmlns:a16="http://schemas.microsoft.com/office/drawing/2014/main" id="{25B2249D-A23F-E157-BA01-AEAE6735C4B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663" name="Straight Connector 6662">
                <a:extLst>
                  <a:ext uri="{FF2B5EF4-FFF2-40B4-BE49-F238E27FC236}">
                    <a16:creationId xmlns:a16="http://schemas.microsoft.com/office/drawing/2014/main" id="{5B3253EC-C9A5-4963-1F70-4F5F43CA39D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64" name="Straight Connector 6663">
                <a:extLst>
                  <a:ext uri="{FF2B5EF4-FFF2-40B4-BE49-F238E27FC236}">
                    <a16:creationId xmlns:a16="http://schemas.microsoft.com/office/drawing/2014/main" id="{6BC655FB-7938-4AF5-8F47-8E92D460E58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65" name="Straight Connector 6664">
                <a:extLst>
                  <a:ext uri="{FF2B5EF4-FFF2-40B4-BE49-F238E27FC236}">
                    <a16:creationId xmlns:a16="http://schemas.microsoft.com/office/drawing/2014/main" id="{0D5DB21E-02A6-E471-325D-182233C6D22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661" name="Rectangle: Rounded Corners 6660">
              <a:extLst>
                <a:ext uri="{FF2B5EF4-FFF2-40B4-BE49-F238E27FC236}">
                  <a16:creationId xmlns:a16="http://schemas.microsoft.com/office/drawing/2014/main" id="{B4D87A87-CD5A-2996-0100-65E940DB899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659" name="Rectangle: Rounded Corners 6658">
            <a:extLst>
              <a:ext uri="{FF2B5EF4-FFF2-40B4-BE49-F238E27FC236}">
                <a16:creationId xmlns:a16="http://schemas.microsoft.com/office/drawing/2014/main" id="{3F030768-A744-5811-46CE-FB88AD6AE74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248</xdr:row>
      <xdr:rowOff>79367</xdr:rowOff>
    </xdr:from>
    <xdr:to>
      <xdr:col>0</xdr:col>
      <xdr:colOff>8042797</xdr:colOff>
      <xdr:row>248</xdr:row>
      <xdr:rowOff>527410</xdr:rowOff>
    </xdr:to>
    <xdr:grpSp>
      <xdr:nvGrpSpPr>
        <xdr:cNvPr id="6709" name="Group 6708">
          <a:extLst>
            <a:ext uri="{FF2B5EF4-FFF2-40B4-BE49-F238E27FC236}">
              <a16:creationId xmlns:a16="http://schemas.microsoft.com/office/drawing/2014/main" id="{0872AA88-8AFC-443E-99B0-2841B2A56745}"/>
            </a:ext>
          </a:extLst>
        </xdr:cNvPr>
        <xdr:cNvGrpSpPr/>
      </xdr:nvGrpSpPr>
      <xdr:grpSpPr>
        <a:xfrm>
          <a:off x="10947688403" y="13327110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710" name="Group 6709">
            <a:extLst>
              <a:ext uri="{FF2B5EF4-FFF2-40B4-BE49-F238E27FC236}">
                <a16:creationId xmlns:a16="http://schemas.microsoft.com/office/drawing/2014/main" id="{C446893C-447A-BB8C-7EE0-B7FF1A3DFAA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712" name="Group 6711">
              <a:extLst>
                <a:ext uri="{FF2B5EF4-FFF2-40B4-BE49-F238E27FC236}">
                  <a16:creationId xmlns:a16="http://schemas.microsoft.com/office/drawing/2014/main" id="{BB4F2616-7C11-6750-DFDC-57392AB3CCD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714" name="Group 6713">
                <a:extLst>
                  <a:ext uri="{FF2B5EF4-FFF2-40B4-BE49-F238E27FC236}">
                    <a16:creationId xmlns:a16="http://schemas.microsoft.com/office/drawing/2014/main" id="{50F824B1-D0B4-902B-6749-8C6F34D39D4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718" name="Group 6717">
                  <a:extLst>
                    <a:ext uri="{FF2B5EF4-FFF2-40B4-BE49-F238E27FC236}">
                      <a16:creationId xmlns:a16="http://schemas.microsoft.com/office/drawing/2014/main" id="{C0A00A6B-8A0D-ECF7-BEAE-4D23C4026A7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720" name="Rectangle: Rounded Corners 6719">
                    <a:extLst>
                      <a:ext uri="{FF2B5EF4-FFF2-40B4-BE49-F238E27FC236}">
                        <a16:creationId xmlns:a16="http://schemas.microsoft.com/office/drawing/2014/main" id="{4659DF62-04B8-86C1-6D8E-57D58F526DB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721" name="Group 6720">
                    <a:extLst>
                      <a:ext uri="{FF2B5EF4-FFF2-40B4-BE49-F238E27FC236}">
                        <a16:creationId xmlns:a16="http://schemas.microsoft.com/office/drawing/2014/main" id="{B6BB430D-9DF7-DB7C-CA27-4DE77460ACED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3">
                  <xdr:nvSpPr>
                    <xdr:cNvPr id="6731" name="Rectangle: Rounded Corners 6730">
                      <a:extLst>
                        <a:ext uri="{FF2B5EF4-FFF2-40B4-BE49-F238E27FC236}">
                          <a16:creationId xmlns:a16="http://schemas.microsoft.com/office/drawing/2014/main" id="{CCB97C0B-739F-0584-DB7A-1F8626F65ED9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805D2C1-F64B-4C73-8F46-3204913172ED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32" name="Rectangle: Rounded Corners 6731">
                      <a:extLst>
                        <a:ext uri="{FF2B5EF4-FFF2-40B4-BE49-F238E27FC236}">
                          <a16:creationId xmlns:a16="http://schemas.microsoft.com/office/drawing/2014/main" id="{C09FEE71-C7C2-C296-6D07-A70124F7832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3">
                  <xdr:nvSpPr>
                    <xdr:cNvPr id="6733" name="Rectangle: Rounded Corners 6732">
                      <a:extLst>
                        <a:ext uri="{FF2B5EF4-FFF2-40B4-BE49-F238E27FC236}">
                          <a16:creationId xmlns:a16="http://schemas.microsoft.com/office/drawing/2014/main" id="{04A045B0-5FEE-7861-21F4-629903F75F7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E6A41D-14FF-4BDA-B65D-C33BB4ED509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34" name="Rectangle: Rounded Corners 6733">
                      <a:extLst>
                        <a:ext uri="{FF2B5EF4-FFF2-40B4-BE49-F238E27FC236}">
                          <a16:creationId xmlns:a16="http://schemas.microsoft.com/office/drawing/2014/main" id="{B63CE343-0EAB-99A3-9ACF-422ED0FB272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3">
                <xdr:nvSpPr>
                  <xdr:cNvPr id="6722" name="Rectangle: Rounded Corners 6721">
                    <a:extLst>
                      <a:ext uri="{FF2B5EF4-FFF2-40B4-BE49-F238E27FC236}">
                        <a16:creationId xmlns:a16="http://schemas.microsoft.com/office/drawing/2014/main" id="{E5D06FAC-16EF-03DB-CFF9-8C20DD3343D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09BEFDB-BC9A-4669-A11C-88A3CC073F2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نقاله زاویه سنج 0-180 درجه گرد 15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723" name="Group 6722">
                    <a:extLst>
                      <a:ext uri="{FF2B5EF4-FFF2-40B4-BE49-F238E27FC236}">
                        <a16:creationId xmlns:a16="http://schemas.microsoft.com/office/drawing/2014/main" id="{B4545BEA-3BF5-0433-80F2-AA41D6BFE3A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3612" cy="341949"/>
                    <a:chOff x="11023087448" y="797868"/>
                    <a:chExt cx="1753612" cy="341949"/>
                  </a:xfrm>
                </xdr:grpSpPr>
                <xdr:sp macro="" textlink="Data!J233">
                  <xdr:nvSpPr>
                    <xdr:cNvPr id="6728" name="Rectangle: Rounded Corners 6727">
                      <a:extLst>
                        <a:ext uri="{FF2B5EF4-FFF2-40B4-BE49-F238E27FC236}">
                          <a16:creationId xmlns:a16="http://schemas.microsoft.com/office/drawing/2014/main" id="{026786CD-9DB9-B2CE-35B3-C816833A4A3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585919-5BC5-4C21-804B-3EBF543D7551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1,760,000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3">
                  <xdr:nvSpPr>
                    <xdr:cNvPr id="6729" name="Rectangle: Rounded Corners 6728">
                      <a:extLst>
                        <a:ext uri="{FF2B5EF4-FFF2-40B4-BE49-F238E27FC236}">
                          <a16:creationId xmlns:a16="http://schemas.microsoft.com/office/drawing/2014/main" id="{1B99725F-FBB4-F410-6B2E-54452B9D9BB1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829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B37CFF-EAEB-4DE6-A471-601D75742D2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4799-1120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30" name="Rectangle: Rounded Corners 6729">
                      <a:extLst>
                        <a:ext uri="{FF2B5EF4-FFF2-40B4-BE49-F238E27FC236}">
                          <a16:creationId xmlns:a16="http://schemas.microsoft.com/office/drawing/2014/main" id="{F753F5D9-B94D-A07C-F434-323AF558279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724" name="Group 6723">
                    <a:extLst>
                      <a:ext uri="{FF2B5EF4-FFF2-40B4-BE49-F238E27FC236}">
                        <a16:creationId xmlns:a16="http://schemas.microsoft.com/office/drawing/2014/main" id="{210CCCB7-4914-5D33-D970-A6A5AA6EFD6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3">
                  <xdr:nvSpPr>
                    <xdr:cNvPr id="6725" name="Rectangle: Rounded Corners 6724">
                      <a:extLst>
                        <a:ext uri="{FF2B5EF4-FFF2-40B4-BE49-F238E27FC236}">
                          <a16:creationId xmlns:a16="http://schemas.microsoft.com/office/drawing/2014/main" id="{91CA94A5-E7C5-AC99-2ABF-8672A80D0FC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6840826-B0DF-48E0-A315-11C6A1A852C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3">
                  <xdr:nvSpPr>
                    <xdr:cNvPr id="6726" name="Rectangle: Rounded Corners 6725">
                      <a:extLst>
                        <a:ext uri="{FF2B5EF4-FFF2-40B4-BE49-F238E27FC236}">
                          <a16:creationId xmlns:a16="http://schemas.microsoft.com/office/drawing/2014/main" id="{0F12E8A7-F7AD-74CA-3C17-5CEFF1C477EB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73D6E0B-7A6D-40AC-8232-54D1C140399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27" name="Rectangle: Rounded Corners 6726">
                      <a:extLst>
                        <a:ext uri="{FF2B5EF4-FFF2-40B4-BE49-F238E27FC236}">
                          <a16:creationId xmlns:a16="http://schemas.microsoft.com/office/drawing/2014/main" id="{0C2A8318-8B78-80B5-191D-E9A0DBFD46B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719" name="Rectangle: Rounded Corners 6718">
                  <a:extLst>
                    <a:ext uri="{FF2B5EF4-FFF2-40B4-BE49-F238E27FC236}">
                      <a16:creationId xmlns:a16="http://schemas.microsoft.com/office/drawing/2014/main" id="{E046CE27-8D86-2F1D-AFA9-3F5DCD1AFBB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715" name="Straight Connector 6714">
                <a:extLst>
                  <a:ext uri="{FF2B5EF4-FFF2-40B4-BE49-F238E27FC236}">
                    <a16:creationId xmlns:a16="http://schemas.microsoft.com/office/drawing/2014/main" id="{42040717-E1F3-2202-80A6-AEC8A37164C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16" name="Straight Connector 6715">
                <a:extLst>
                  <a:ext uri="{FF2B5EF4-FFF2-40B4-BE49-F238E27FC236}">
                    <a16:creationId xmlns:a16="http://schemas.microsoft.com/office/drawing/2014/main" id="{78F0AF64-6EBD-C5F3-B1C9-84C8EE23735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17" name="Straight Connector 6716">
                <a:extLst>
                  <a:ext uri="{FF2B5EF4-FFF2-40B4-BE49-F238E27FC236}">
                    <a16:creationId xmlns:a16="http://schemas.microsoft.com/office/drawing/2014/main" id="{85CE9E5F-E083-D94C-2A6E-827CEB5088E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713" name="Rectangle: Rounded Corners 6712">
              <a:extLst>
                <a:ext uri="{FF2B5EF4-FFF2-40B4-BE49-F238E27FC236}">
                  <a16:creationId xmlns:a16="http://schemas.microsoft.com/office/drawing/2014/main" id="{5FF5501A-6275-2D85-5C6A-DF70C5D32FC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711" name="Rectangle: Rounded Corners 6710">
            <a:extLst>
              <a:ext uri="{FF2B5EF4-FFF2-40B4-BE49-F238E27FC236}">
                <a16:creationId xmlns:a16="http://schemas.microsoft.com/office/drawing/2014/main" id="{28F121DF-2CF8-738D-185D-D046C8B44A6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249</xdr:row>
      <xdr:rowOff>79367</xdr:rowOff>
    </xdr:from>
    <xdr:to>
      <xdr:col>0</xdr:col>
      <xdr:colOff>8042797</xdr:colOff>
      <xdr:row>249</xdr:row>
      <xdr:rowOff>527410</xdr:rowOff>
    </xdr:to>
    <xdr:grpSp>
      <xdr:nvGrpSpPr>
        <xdr:cNvPr id="6761" name="Group 6760">
          <a:extLst>
            <a:ext uri="{FF2B5EF4-FFF2-40B4-BE49-F238E27FC236}">
              <a16:creationId xmlns:a16="http://schemas.microsoft.com/office/drawing/2014/main" id="{022A6B5D-F5E6-47FD-9874-37CDC62D7AB5}"/>
            </a:ext>
          </a:extLst>
        </xdr:cNvPr>
        <xdr:cNvGrpSpPr/>
      </xdr:nvGrpSpPr>
      <xdr:grpSpPr>
        <a:xfrm>
          <a:off x="10947688403" y="133810367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762" name="Group 6761">
            <a:extLst>
              <a:ext uri="{FF2B5EF4-FFF2-40B4-BE49-F238E27FC236}">
                <a16:creationId xmlns:a16="http://schemas.microsoft.com/office/drawing/2014/main" id="{A6C6991B-F217-8D8E-21B0-A89F8B23DB6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764" name="Group 6763">
              <a:extLst>
                <a:ext uri="{FF2B5EF4-FFF2-40B4-BE49-F238E27FC236}">
                  <a16:creationId xmlns:a16="http://schemas.microsoft.com/office/drawing/2014/main" id="{8DF51F49-2BAC-C9C0-D02B-63BF4448665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766" name="Group 6765">
                <a:extLst>
                  <a:ext uri="{FF2B5EF4-FFF2-40B4-BE49-F238E27FC236}">
                    <a16:creationId xmlns:a16="http://schemas.microsoft.com/office/drawing/2014/main" id="{029C9294-3782-AF3F-4D09-23D1172E1D4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770" name="Group 6769">
                  <a:extLst>
                    <a:ext uri="{FF2B5EF4-FFF2-40B4-BE49-F238E27FC236}">
                      <a16:creationId xmlns:a16="http://schemas.microsoft.com/office/drawing/2014/main" id="{8D6EF305-F318-683A-7269-84E0FC4F63F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772" name="Rectangle: Rounded Corners 6771">
                    <a:extLst>
                      <a:ext uri="{FF2B5EF4-FFF2-40B4-BE49-F238E27FC236}">
                        <a16:creationId xmlns:a16="http://schemas.microsoft.com/office/drawing/2014/main" id="{7BF4F56C-BA45-0E77-B036-C5483A69233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773" name="Group 6772">
                    <a:extLst>
                      <a:ext uri="{FF2B5EF4-FFF2-40B4-BE49-F238E27FC236}">
                        <a16:creationId xmlns:a16="http://schemas.microsoft.com/office/drawing/2014/main" id="{1234F334-47AC-C255-BF04-7822587FDC5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4">
                  <xdr:nvSpPr>
                    <xdr:cNvPr id="6783" name="Rectangle: Rounded Corners 6782">
                      <a:extLst>
                        <a:ext uri="{FF2B5EF4-FFF2-40B4-BE49-F238E27FC236}">
                          <a16:creationId xmlns:a16="http://schemas.microsoft.com/office/drawing/2014/main" id="{21AF0F0A-129E-778F-E6D3-7B08AA8ED10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8085658-17E7-4E8C-A01F-209A96E06432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84" name="Rectangle: Rounded Corners 6783">
                      <a:extLst>
                        <a:ext uri="{FF2B5EF4-FFF2-40B4-BE49-F238E27FC236}">
                          <a16:creationId xmlns:a16="http://schemas.microsoft.com/office/drawing/2014/main" id="{9F20E26B-4AE3-0E6F-BDBD-697EEF035E8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4">
                  <xdr:nvSpPr>
                    <xdr:cNvPr id="6785" name="Rectangle: Rounded Corners 6784">
                      <a:extLst>
                        <a:ext uri="{FF2B5EF4-FFF2-40B4-BE49-F238E27FC236}">
                          <a16:creationId xmlns:a16="http://schemas.microsoft.com/office/drawing/2014/main" id="{FB325316-85FD-37DD-2D9C-2B080C81A9C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8F2DEFD-0BA4-4968-8DA8-5B1CEDD66BC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86" name="Rectangle: Rounded Corners 6785">
                      <a:extLst>
                        <a:ext uri="{FF2B5EF4-FFF2-40B4-BE49-F238E27FC236}">
                          <a16:creationId xmlns:a16="http://schemas.microsoft.com/office/drawing/2014/main" id="{2D4C662E-421E-8C2D-6CD9-16F1F1F08EA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4">
                <xdr:nvSpPr>
                  <xdr:cNvPr id="6774" name="Rectangle: Rounded Corners 6773">
                    <a:extLst>
                      <a:ext uri="{FF2B5EF4-FFF2-40B4-BE49-F238E27FC236}">
                        <a16:creationId xmlns:a16="http://schemas.microsoft.com/office/drawing/2014/main" id="{84FAE409-3E01-411C-EBC5-14366FAC759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983013E-2DB4-43A1-88B7-F2736AF2DE3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نقاله زاویه سنج 0-180 درجه گرد 20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775" name="Group 6774">
                    <a:extLst>
                      <a:ext uri="{FF2B5EF4-FFF2-40B4-BE49-F238E27FC236}">
                        <a16:creationId xmlns:a16="http://schemas.microsoft.com/office/drawing/2014/main" id="{C94E6A3F-F8EB-F5AD-7F04-CD97EB3C05C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1761" cy="341949"/>
                    <a:chOff x="11023087448" y="797868"/>
                    <a:chExt cx="1761761" cy="341949"/>
                  </a:xfrm>
                </xdr:grpSpPr>
                <xdr:sp macro="" textlink="Data!J234">
                  <xdr:nvSpPr>
                    <xdr:cNvPr id="6780" name="Rectangle: Rounded Corners 6779">
                      <a:extLst>
                        <a:ext uri="{FF2B5EF4-FFF2-40B4-BE49-F238E27FC236}">
                          <a16:creationId xmlns:a16="http://schemas.microsoft.com/office/drawing/2014/main" id="{6AA30E35-902A-254A-43B3-6B66FAE3923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B82189-45AB-4BC7-9731-250869155961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2,360,000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4">
                  <xdr:nvSpPr>
                    <xdr:cNvPr id="6781" name="Rectangle: Rounded Corners 6780">
                      <a:extLst>
                        <a:ext uri="{FF2B5EF4-FFF2-40B4-BE49-F238E27FC236}">
                          <a16:creationId xmlns:a16="http://schemas.microsoft.com/office/drawing/2014/main" id="{DE40BE24-66F4-DB1C-E8C0-A2C19F5DAA2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7644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B5286D2-9711-4B57-BD67-B45AB9B1E8C8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4799-1150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82" name="Rectangle: Rounded Corners 6781">
                      <a:extLst>
                        <a:ext uri="{FF2B5EF4-FFF2-40B4-BE49-F238E27FC236}">
                          <a16:creationId xmlns:a16="http://schemas.microsoft.com/office/drawing/2014/main" id="{D8569296-7E2C-03CC-067C-7228A295831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776" name="Group 6775">
                    <a:extLst>
                      <a:ext uri="{FF2B5EF4-FFF2-40B4-BE49-F238E27FC236}">
                        <a16:creationId xmlns:a16="http://schemas.microsoft.com/office/drawing/2014/main" id="{3C25863C-D42E-4D9A-66CE-795E7CA851B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4">
                  <xdr:nvSpPr>
                    <xdr:cNvPr id="6777" name="Rectangle: Rounded Corners 6776">
                      <a:extLst>
                        <a:ext uri="{FF2B5EF4-FFF2-40B4-BE49-F238E27FC236}">
                          <a16:creationId xmlns:a16="http://schemas.microsoft.com/office/drawing/2014/main" id="{65D97A06-802C-F4FF-7CE2-5265F7761E0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629E4C-BADF-4DC9-821D-EE60C3BF7CA4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1,860,000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4">
                  <xdr:nvSpPr>
                    <xdr:cNvPr id="6778" name="Rectangle: Rounded Corners 6777">
                      <a:extLst>
                        <a:ext uri="{FF2B5EF4-FFF2-40B4-BE49-F238E27FC236}">
                          <a16:creationId xmlns:a16="http://schemas.microsoft.com/office/drawing/2014/main" id="{ADEEC08E-EA7E-435A-CDA1-238D65C986FC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BA39C382-8A5E-4164-8581-BAE34E7C285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DP-HD8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779" name="Rectangle: Rounded Corners 6778">
                      <a:extLst>
                        <a:ext uri="{FF2B5EF4-FFF2-40B4-BE49-F238E27FC236}">
                          <a16:creationId xmlns:a16="http://schemas.microsoft.com/office/drawing/2014/main" id="{478AF0A0-CCCF-7585-E7AD-62EF7016E71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771" name="Rectangle: Rounded Corners 6770">
                  <a:extLst>
                    <a:ext uri="{FF2B5EF4-FFF2-40B4-BE49-F238E27FC236}">
                      <a16:creationId xmlns:a16="http://schemas.microsoft.com/office/drawing/2014/main" id="{ACFF557F-2E7E-A3CE-9B44-D0025FE271B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767" name="Straight Connector 6766">
                <a:extLst>
                  <a:ext uri="{FF2B5EF4-FFF2-40B4-BE49-F238E27FC236}">
                    <a16:creationId xmlns:a16="http://schemas.microsoft.com/office/drawing/2014/main" id="{5AD1393F-32B8-77F6-CA31-E9B9C615ED8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68" name="Straight Connector 6767">
                <a:extLst>
                  <a:ext uri="{FF2B5EF4-FFF2-40B4-BE49-F238E27FC236}">
                    <a16:creationId xmlns:a16="http://schemas.microsoft.com/office/drawing/2014/main" id="{78B84CE3-48D8-E263-A343-F3440D9E856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69" name="Straight Connector 6768">
                <a:extLst>
                  <a:ext uri="{FF2B5EF4-FFF2-40B4-BE49-F238E27FC236}">
                    <a16:creationId xmlns:a16="http://schemas.microsoft.com/office/drawing/2014/main" id="{F5576DDC-7CB0-8B13-620A-C49D185D05A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765" name="Rectangle: Rounded Corners 6764">
              <a:extLst>
                <a:ext uri="{FF2B5EF4-FFF2-40B4-BE49-F238E27FC236}">
                  <a16:creationId xmlns:a16="http://schemas.microsoft.com/office/drawing/2014/main" id="{FFEA743D-E5E3-3BD2-78A2-36A971AB906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763" name="Rectangle: Rounded Corners 6762">
            <a:extLst>
              <a:ext uri="{FF2B5EF4-FFF2-40B4-BE49-F238E27FC236}">
                <a16:creationId xmlns:a16="http://schemas.microsoft.com/office/drawing/2014/main" id="{30682627-928A-69C3-B248-48EB2CFCE7A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250</xdr:row>
      <xdr:rowOff>79367</xdr:rowOff>
    </xdr:from>
    <xdr:to>
      <xdr:col>0</xdr:col>
      <xdr:colOff>8042797</xdr:colOff>
      <xdr:row>250</xdr:row>
      <xdr:rowOff>527410</xdr:rowOff>
    </xdr:to>
    <xdr:grpSp>
      <xdr:nvGrpSpPr>
        <xdr:cNvPr id="6787" name="Group 6786">
          <a:extLst>
            <a:ext uri="{FF2B5EF4-FFF2-40B4-BE49-F238E27FC236}">
              <a16:creationId xmlns:a16="http://schemas.microsoft.com/office/drawing/2014/main" id="{C56EBC23-23B7-4C78-8431-498ADA84037F}"/>
            </a:ext>
          </a:extLst>
        </xdr:cNvPr>
        <xdr:cNvGrpSpPr/>
      </xdr:nvGrpSpPr>
      <xdr:grpSpPr>
        <a:xfrm>
          <a:off x="10947688403" y="13434962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788" name="Group 6787">
            <a:extLst>
              <a:ext uri="{FF2B5EF4-FFF2-40B4-BE49-F238E27FC236}">
                <a16:creationId xmlns:a16="http://schemas.microsoft.com/office/drawing/2014/main" id="{7FD8DFFD-2833-8FB7-34EB-AC595B7F352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790" name="Group 6789">
              <a:extLst>
                <a:ext uri="{FF2B5EF4-FFF2-40B4-BE49-F238E27FC236}">
                  <a16:creationId xmlns:a16="http://schemas.microsoft.com/office/drawing/2014/main" id="{FDF47454-9711-99E6-436E-C2868597CDE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792" name="Group 6791">
                <a:extLst>
                  <a:ext uri="{FF2B5EF4-FFF2-40B4-BE49-F238E27FC236}">
                    <a16:creationId xmlns:a16="http://schemas.microsoft.com/office/drawing/2014/main" id="{F1EBD278-9EE8-7C91-7258-735D0068A0F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796" name="Group 6795">
                  <a:extLst>
                    <a:ext uri="{FF2B5EF4-FFF2-40B4-BE49-F238E27FC236}">
                      <a16:creationId xmlns:a16="http://schemas.microsoft.com/office/drawing/2014/main" id="{1F38D321-44B4-6D15-EC09-6B3C6783A3D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798" name="Rectangle: Rounded Corners 6797">
                    <a:extLst>
                      <a:ext uri="{FF2B5EF4-FFF2-40B4-BE49-F238E27FC236}">
                        <a16:creationId xmlns:a16="http://schemas.microsoft.com/office/drawing/2014/main" id="{B88DF977-7C79-04D1-9E8C-ECB58091A01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799" name="Group 6798">
                    <a:extLst>
                      <a:ext uri="{FF2B5EF4-FFF2-40B4-BE49-F238E27FC236}">
                        <a16:creationId xmlns:a16="http://schemas.microsoft.com/office/drawing/2014/main" id="{9E4B742C-8A72-D0A2-A9ED-8FB82F3E263A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5">
                  <xdr:nvSpPr>
                    <xdr:cNvPr id="6809" name="Rectangle: Rounded Corners 6808">
                      <a:extLst>
                        <a:ext uri="{FF2B5EF4-FFF2-40B4-BE49-F238E27FC236}">
                          <a16:creationId xmlns:a16="http://schemas.microsoft.com/office/drawing/2014/main" id="{F339B275-D388-A721-DD70-3E1F59C11E6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A1C26E-0C48-41F8-AA8D-5A5B63820369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10" name="Rectangle: Rounded Corners 6809">
                      <a:extLst>
                        <a:ext uri="{FF2B5EF4-FFF2-40B4-BE49-F238E27FC236}">
                          <a16:creationId xmlns:a16="http://schemas.microsoft.com/office/drawing/2014/main" id="{408CF04D-4DD8-622E-D1A9-714C21583FF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5">
                  <xdr:nvSpPr>
                    <xdr:cNvPr id="6811" name="Rectangle: Rounded Corners 6810">
                      <a:extLst>
                        <a:ext uri="{FF2B5EF4-FFF2-40B4-BE49-F238E27FC236}">
                          <a16:creationId xmlns:a16="http://schemas.microsoft.com/office/drawing/2014/main" id="{116BEE7C-5B8F-9766-62B0-C86F7B5EF8F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301ACE-228E-4FA4-AB18-1B1B354D25A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12" name="Rectangle: Rounded Corners 6811">
                      <a:extLst>
                        <a:ext uri="{FF2B5EF4-FFF2-40B4-BE49-F238E27FC236}">
                          <a16:creationId xmlns:a16="http://schemas.microsoft.com/office/drawing/2014/main" id="{EB40B7B1-7F46-E9B7-7A4B-7846B4AE34C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5">
                <xdr:nvSpPr>
                  <xdr:cNvPr id="6800" name="Rectangle: Rounded Corners 6799">
                    <a:extLst>
                      <a:ext uri="{FF2B5EF4-FFF2-40B4-BE49-F238E27FC236}">
                        <a16:creationId xmlns:a16="http://schemas.microsoft.com/office/drawing/2014/main" id="{BC6503D6-07D4-E1CA-5B3D-D591AC4FC3F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7DC600B-4F6F-48AC-93D2-BA0B484D973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خط کش 15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801" name="Group 6800">
                    <a:extLst>
                      <a:ext uri="{FF2B5EF4-FFF2-40B4-BE49-F238E27FC236}">
                        <a16:creationId xmlns:a16="http://schemas.microsoft.com/office/drawing/2014/main" id="{490789F0-74EA-4B26-C2FD-F94521901B2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35">
                  <xdr:nvSpPr>
                    <xdr:cNvPr id="6806" name="Rectangle: Rounded Corners 6805">
                      <a:extLst>
                        <a:ext uri="{FF2B5EF4-FFF2-40B4-BE49-F238E27FC236}">
                          <a16:creationId xmlns:a16="http://schemas.microsoft.com/office/drawing/2014/main" id="{EDED1F56-63A9-8D1D-2658-026CA5F082B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EA98D5-919D-445B-B131-14AE054E1AD0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5">
                  <xdr:nvSpPr>
                    <xdr:cNvPr id="6807" name="Rectangle: Rounded Corners 6806">
                      <a:extLst>
                        <a:ext uri="{FF2B5EF4-FFF2-40B4-BE49-F238E27FC236}">
                          <a16:creationId xmlns:a16="http://schemas.microsoft.com/office/drawing/2014/main" id="{8812C227-4124-CD8A-CDC0-C3C70AC9FE5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3E2E8B9-6148-4686-9028-0D48F1E3CF2A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7110-150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08" name="Rectangle: Rounded Corners 6807">
                      <a:extLst>
                        <a:ext uri="{FF2B5EF4-FFF2-40B4-BE49-F238E27FC236}">
                          <a16:creationId xmlns:a16="http://schemas.microsoft.com/office/drawing/2014/main" id="{919B6EAF-8912-DB46-45AF-E7DD8484E64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802" name="Group 6801">
                    <a:extLst>
                      <a:ext uri="{FF2B5EF4-FFF2-40B4-BE49-F238E27FC236}">
                        <a16:creationId xmlns:a16="http://schemas.microsoft.com/office/drawing/2014/main" id="{555781E7-446F-2623-6BE1-A5A7EDA42F7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5">
                  <xdr:nvSpPr>
                    <xdr:cNvPr id="6803" name="Rectangle: Rounded Corners 6802">
                      <a:extLst>
                        <a:ext uri="{FF2B5EF4-FFF2-40B4-BE49-F238E27FC236}">
                          <a16:creationId xmlns:a16="http://schemas.microsoft.com/office/drawing/2014/main" id="{2A34EAC8-0CC4-C2E5-B786-8E63F6BF2D3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E016AED-6662-4A42-9E1F-B9B134570825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70,000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5">
                  <xdr:nvSpPr>
                    <xdr:cNvPr id="6804" name="Rectangle: Rounded Corners 6803">
                      <a:extLst>
                        <a:ext uri="{FF2B5EF4-FFF2-40B4-BE49-F238E27FC236}">
                          <a16:creationId xmlns:a16="http://schemas.microsoft.com/office/drawing/2014/main" id="{56CD406B-65DB-C3AD-3E14-F64FFFB9EC7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8DEB7B3-DFCA-4751-9A31-DDA1CABE7B1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401A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05" name="Rectangle: Rounded Corners 6804">
                      <a:extLst>
                        <a:ext uri="{FF2B5EF4-FFF2-40B4-BE49-F238E27FC236}">
                          <a16:creationId xmlns:a16="http://schemas.microsoft.com/office/drawing/2014/main" id="{5310D85F-2618-E1D8-0BDF-F92DC871191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797" name="Rectangle: Rounded Corners 6796">
                  <a:extLst>
                    <a:ext uri="{FF2B5EF4-FFF2-40B4-BE49-F238E27FC236}">
                      <a16:creationId xmlns:a16="http://schemas.microsoft.com/office/drawing/2014/main" id="{BE7223A3-AEF1-7512-D4D0-5D2039CF0DD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793" name="Straight Connector 6792">
                <a:extLst>
                  <a:ext uri="{FF2B5EF4-FFF2-40B4-BE49-F238E27FC236}">
                    <a16:creationId xmlns:a16="http://schemas.microsoft.com/office/drawing/2014/main" id="{20BE02A9-5B34-063E-7EEA-1554690522F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94" name="Straight Connector 6793">
                <a:extLst>
                  <a:ext uri="{FF2B5EF4-FFF2-40B4-BE49-F238E27FC236}">
                    <a16:creationId xmlns:a16="http://schemas.microsoft.com/office/drawing/2014/main" id="{0847741C-060E-4C6F-B4F0-8FB7F6D2C2C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95" name="Straight Connector 6794">
                <a:extLst>
                  <a:ext uri="{FF2B5EF4-FFF2-40B4-BE49-F238E27FC236}">
                    <a16:creationId xmlns:a16="http://schemas.microsoft.com/office/drawing/2014/main" id="{F8FC1D99-0808-A0E8-13F5-26289833DF8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791" name="Rectangle: Rounded Corners 6790">
              <a:extLst>
                <a:ext uri="{FF2B5EF4-FFF2-40B4-BE49-F238E27FC236}">
                  <a16:creationId xmlns:a16="http://schemas.microsoft.com/office/drawing/2014/main" id="{660F2922-DD44-7128-4D35-D15AC4B17F3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789" name="Rectangle: Rounded Corners 6788">
            <a:extLst>
              <a:ext uri="{FF2B5EF4-FFF2-40B4-BE49-F238E27FC236}">
                <a16:creationId xmlns:a16="http://schemas.microsoft.com/office/drawing/2014/main" id="{57B686FE-35BF-AF94-DA70-5834D1CF882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251</xdr:row>
      <xdr:rowOff>79367</xdr:rowOff>
    </xdr:from>
    <xdr:to>
      <xdr:col>0</xdr:col>
      <xdr:colOff>8042797</xdr:colOff>
      <xdr:row>251</xdr:row>
      <xdr:rowOff>527410</xdr:rowOff>
    </xdr:to>
    <xdr:grpSp>
      <xdr:nvGrpSpPr>
        <xdr:cNvPr id="6839" name="Group 6838">
          <a:extLst>
            <a:ext uri="{FF2B5EF4-FFF2-40B4-BE49-F238E27FC236}">
              <a16:creationId xmlns:a16="http://schemas.microsoft.com/office/drawing/2014/main" id="{2B30E4DB-5BF3-4278-A11D-2F79E520B055}"/>
            </a:ext>
          </a:extLst>
        </xdr:cNvPr>
        <xdr:cNvGrpSpPr/>
      </xdr:nvGrpSpPr>
      <xdr:grpSpPr>
        <a:xfrm>
          <a:off x="10947688403" y="134888890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840" name="Group 6839">
            <a:extLst>
              <a:ext uri="{FF2B5EF4-FFF2-40B4-BE49-F238E27FC236}">
                <a16:creationId xmlns:a16="http://schemas.microsoft.com/office/drawing/2014/main" id="{40846B42-DEFD-9F6D-B0EE-3E0BC96D71C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842" name="Group 6841">
              <a:extLst>
                <a:ext uri="{FF2B5EF4-FFF2-40B4-BE49-F238E27FC236}">
                  <a16:creationId xmlns:a16="http://schemas.microsoft.com/office/drawing/2014/main" id="{290053F8-345E-C62F-5A1D-B4FA69931F0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844" name="Group 6843">
                <a:extLst>
                  <a:ext uri="{FF2B5EF4-FFF2-40B4-BE49-F238E27FC236}">
                    <a16:creationId xmlns:a16="http://schemas.microsoft.com/office/drawing/2014/main" id="{C908EA90-B2D2-7BA0-B71C-9419EB233B2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848" name="Group 6847">
                  <a:extLst>
                    <a:ext uri="{FF2B5EF4-FFF2-40B4-BE49-F238E27FC236}">
                      <a16:creationId xmlns:a16="http://schemas.microsoft.com/office/drawing/2014/main" id="{C6276A3F-030B-3C1E-963B-48485F8171C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850" name="Rectangle: Rounded Corners 6849">
                    <a:extLst>
                      <a:ext uri="{FF2B5EF4-FFF2-40B4-BE49-F238E27FC236}">
                        <a16:creationId xmlns:a16="http://schemas.microsoft.com/office/drawing/2014/main" id="{CADA7744-81AE-8AF6-B845-65207013E8C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851" name="Group 6850">
                    <a:extLst>
                      <a:ext uri="{FF2B5EF4-FFF2-40B4-BE49-F238E27FC236}">
                        <a16:creationId xmlns:a16="http://schemas.microsoft.com/office/drawing/2014/main" id="{CE5E1E54-65C9-7FEE-4763-B8AC1D84BEBF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6">
                  <xdr:nvSpPr>
                    <xdr:cNvPr id="6861" name="Rectangle: Rounded Corners 6860">
                      <a:extLst>
                        <a:ext uri="{FF2B5EF4-FFF2-40B4-BE49-F238E27FC236}">
                          <a16:creationId xmlns:a16="http://schemas.microsoft.com/office/drawing/2014/main" id="{512349B7-4160-76FE-E2BB-E0F5C6F88A2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C170938-7525-4E25-8A2A-287D0748A82D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62" name="Rectangle: Rounded Corners 6861">
                      <a:extLst>
                        <a:ext uri="{FF2B5EF4-FFF2-40B4-BE49-F238E27FC236}">
                          <a16:creationId xmlns:a16="http://schemas.microsoft.com/office/drawing/2014/main" id="{D01FFFBD-64F6-5A06-C673-B044476F163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6">
                  <xdr:nvSpPr>
                    <xdr:cNvPr id="6863" name="Rectangle: Rounded Corners 6862">
                      <a:extLst>
                        <a:ext uri="{FF2B5EF4-FFF2-40B4-BE49-F238E27FC236}">
                          <a16:creationId xmlns:a16="http://schemas.microsoft.com/office/drawing/2014/main" id="{6138AF85-F8E3-79BE-201B-6980A09B6BE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9569D2-21BD-4B1A-AA25-6BDF47A0E94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64" name="Rectangle: Rounded Corners 6863">
                      <a:extLst>
                        <a:ext uri="{FF2B5EF4-FFF2-40B4-BE49-F238E27FC236}">
                          <a16:creationId xmlns:a16="http://schemas.microsoft.com/office/drawing/2014/main" id="{0E4FCC93-DFFE-EC76-25C5-2834D3DF00C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6">
                <xdr:nvSpPr>
                  <xdr:cNvPr id="6852" name="Rectangle: Rounded Corners 6851">
                    <a:extLst>
                      <a:ext uri="{FF2B5EF4-FFF2-40B4-BE49-F238E27FC236}">
                        <a16:creationId xmlns:a16="http://schemas.microsoft.com/office/drawing/2014/main" id="{C736E4EC-F6BF-92A2-CB4E-A9C938E60DD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7D9F9AE-5261-40CE-BD77-AFCC879A62E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خط کش 30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853" name="Group 6852">
                    <a:extLst>
                      <a:ext uri="{FF2B5EF4-FFF2-40B4-BE49-F238E27FC236}">
                        <a16:creationId xmlns:a16="http://schemas.microsoft.com/office/drawing/2014/main" id="{C1EA2E08-3347-FF37-D03C-C853DA15D1E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36">
                  <xdr:nvSpPr>
                    <xdr:cNvPr id="6858" name="Rectangle: Rounded Corners 6857">
                      <a:extLst>
                        <a:ext uri="{FF2B5EF4-FFF2-40B4-BE49-F238E27FC236}">
                          <a16:creationId xmlns:a16="http://schemas.microsoft.com/office/drawing/2014/main" id="{83AC0C20-C92C-ACD2-564A-DA74D4FDA96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CDDAB7-FB47-4317-961C-BC7CC8F0F487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230,000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6">
                  <xdr:nvSpPr>
                    <xdr:cNvPr id="6859" name="Rectangle: Rounded Corners 6858">
                      <a:extLst>
                        <a:ext uri="{FF2B5EF4-FFF2-40B4-BE49-F238E27FC236}">
                          <a16:creationId xmlns:a16="http://schemas.microsoft.com/office/drawing/2014/main" id="{E14DA418-8F96-9A5D-7281-53A5BBBA2B4A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7026A6-EFBA-4573-8341-B0BDC862A46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7110-300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60" name="Rectangle: Rounded Corners 6859">
                      <a:extLst>
                        <a:ext uri="{FF2B5EF4-FFF2-40B4-BE49-F238E27FC236}">
                          <a16:creationId xmlns:a16="http://schemas.microsoft.com/office/drawing/2014/main" id="{6C6659E9-A014-7699-C0CF-163D5FD52C9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854" name="Group 6853">
                    <a:extLst>
                      <a:ext uri="{FF2B5EF4-FFF2-40B4-BE49-F238E27FC236}">
                        <a16:creationId xmlns:a16="http://schemas.microsoft.com/office/drawing/2014/main" id="{8FB58A7D-AAA6-324D-DBF8-BD358364900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6">
                  <xdr:nvSpPr>
                    <xdr:cNvPr id="6855" name="Rectangle: Rounded Corners 6854">
                      <a:extLst>
                        <a:ext uri="{FF2B5EF4-FFF2-40B4-BE49-F238E27FC236}">
                          <a16:creationId xmlns:a16="http://schemas.microsoft.com/office/drawing/2014/main" id="{D46D9BF9-EC06-86A6-5A77-368D1652EC5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8F82E9-45CA-4472-9B4D-44522F2BD2F4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140,000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6">
                  <xdr:nvSpPr>
                    <xdr:cNvPr id="6856" name="Rectangle: Rounded Corners 6855">
                      <a:extLst>
                        <a:ext uri="{FF2B5EF4-FFF2-40B4-BE49-F238E27FC236}">
                          <a16:creationId xmlns:a16="http://schemas.microsoft.com/office/drawing/2014/main" id="{BF16A172-7ACC-38B1-BB40-58F79499A801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A4B3748-CF4B-4F76-846B-FDA36946F3B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401C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57" name="Rectangle: Rounded Corners 6856">
                      <a:extLst>
                        <a:ext uri="{FF2B5EF4-FFF2-40B4-BE49-F238E27FC236}">
                          <a16:creationId xmlns:a16="http://schemas.microsoft.com/office/drawing/2014/main" id="{0F0E7427-9572-2234-F0DA-95EEE9C9476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849" name="Rectangle: Rounded Corners 6848">
                  <a:extLst>
                    <a:ext uri="{FF2B5EF4-FFF2-40B4-BE49-F238E27FC236}">
                      <a16:creationId xmlns:a16="http://schemas.microsoft.com/office/drawing/2014/main" id="{FEDE4013-5609-6792-BEF6-9AA14109C4D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845" name="Straight Connector 6844">
                <a:extLst>
                  <a:ext uri="{FF2B5EF4-FFF2-40B4-BE49-F238E27FC236}">
                    <a16:creationId xmlns:a16="http://schemas.microsoft.com/office/drawing/2014/main" id="{C0DC7A12-4F81-D3A6-5B50-467FA295507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46" name="Straight Connector 6845">
                <a:extLst>
                  <a:ext uri="{FF2B5EF4-FFF2-40B4-BE49-F238E27FC236}">
                    <a16:creationId xmlns:a16="http://schemas.microsoft.com/office/drawing/2014/main" id="{1324BD78-5069-2003-3F42-5E2BDE19513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47" name="Straight Connector 6846">
                <a:extLst>
                  <a:ext uri="{FF2B5EF4-FFF2-40B4-BE49-F238E27FC236}">
                    <a16:creationId xmlns:a16="http://schemas.microsoft.com/office/drawing/2014/main" id="{3B6CF0CC-AE69-828D-76A5-77377C7A8DD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843" name="Rectangle: Rounded Corners 6842">
              <a:extLst>
                <a:ext uri="{FF2B5EF4-FFF2-40B4-BE49-F238E27FC236}">
                  <a16:creationId xmlns:a16="http://schemas.microsoft.com/office/drawing/2014/main" id="{B6B7FA3F-ADD2-5845-BE60-5D88F068AC8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841" name="Rectangle: Rounded Corners 6840">
            <a:extLst>
              <a:ext uri="{FF2B5EF4-FFF2-40B4-BE49-F238E27FC236}">
                <a16:creationId xmlns:a16="http://schemas.microsoft.com/office/drawing/2014/main" id="{1D1B6E08-79B0-788E-F1A9-102A479E304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252</xdr:row>
      <xdr:rowOff>79367</xdr:rowOff>
    </xdr:from>
    <xdr:to>
      <xdr:col>0</xdr:col>
      <xdr:colOff>8042797</xdr:colOff>
      <xdr:row>252</xdr:row>
      <xdr:rowOff>527410</xdr:rowOff>
    </xdr:to>
    <xdr:grpSp>
      <xdr:nvGrpSpPr>
        <xdr:cNvPr id="6865" name="Group 6864">
          <a:extLst>
            <a:ext uri="{FF2B5EF4-FFF2-40B4-BE49-F238E27FC236}">
              <a16:creationId xmlns:a16="http://schemas.microsoft.com/office/drawing/2014/main" id="{A8F7E9FB-BF64-4E3E-84F0-CA3F83E08CF8}"/>
            </a:ext>
          </a:extLst>
        </xdr:cNvPr>
        <xdr:cNvGrpSpPr/>
      </xdr:nvGrpSpPr>
      <xdr:grpSpPr>
        <a:xfrm>
          <a:off x="10947688403" y="13542815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866" name="Group 6865">
            <a:extLst>
              <a:ext uri="{FF2B5EF4-FFF2-40B4-BE49-F238E27FC236}">
                <a16:creationId xmlns:a16="http://schemas.microsoft.com/office/drawing/2014/main" id="{97B94A99-761B-9A55-0B15-B025A15B5E4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868" name="Group 6867">
              <a:extLst>
                <a:ext uri="{FF2B5EF4-FFF2-40B4-BE49-F238E27FC236}">
                  <a16:creationId xmlns:a16="http://schemas.microsoft.com/office/drawing/2014/main" id="{BED46C85-FFDF-A043-1D5F-4E3F5FDB9DF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870" name="Group 6869">
                <a:extLst>
                  <a:ext uri="{FF2B5EF4-FFF2-40B4-BE49-F238E27FC236}">
                    <a16:creationId xmlns:a16="http://schemas.microsoft.com/office/drawing/2014/main" id="{E797AF81-9303-D925-EB42-603C694C47B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874" name="Group 6873">
                  <a:extLst>
                    <a:ext uri="{FF2B5EF4-FFF2-40B4-BE49-F238E27FC236}">
                      <a16:creationId xmlns:a16="http://schemas.microsoft.com/office/drawing/2014/main" id="{4C62A668-23BB-9F66-1593-DA8A743272E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876" name="Rectangle: Rounded Corners 6875">
                    <a:extLst>
                      <a:ext uri="{FF2B5EF4-FFF2-40B4-BE49-F238E27FC236}">
                        <a16:creationId xmlns:a16="http://schemas.microsoft.com/office/drawing/2014/main" id="{8D168914-27CD-3255-32D1-51172AA93EE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800"/>
                  </a:p>
                </xdr:txBody>
              </xdr:sp>
              <xdr:grpSp>
                <xdr:nvGrpSpPr>
                  <xdr:cNvPr id="6877" name="Group 6876">
                    <a:extLst>
                      <a:ext uri="{FF2B5EF4-FFF2-40B4-BE49-F238E27FC236}">
                        <a16:creationId xmlns:a16="http://schemas.microsoft.com/office/drawing/2014/main" id="{4A931015-AE58-16B7-4C20-80831D61AAA1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7">
                  <xdr:nvSpPr>
                    <xdr:cNvPr id="6887" name="Rectangle: Rounded Corners 6886">
                      <a:extLst>
                        <a:ext uri="{FF2B5EF4-FFF2-40B4-BE49-F238E27FC236}">
                          <a16:creationId xmlns:a16="http://schemas.microsoft.com/office/drawing/2014/main" id="{B8DB166D-7E06-14F1-E44A-6B00E2DA588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99DB67F-69B4-4F78-84A2-51EE1973F770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88" name="Rectangle: Rounded Corners 6887">
                      <a:extLst>
                        <a:ext uri="{FF2B5EF4-FFF2-40B4-BE49-F238E27FC236}">
                          <a16:creationId xmlns:a16="http://schemas.microsoft.com/office/drawing/2014/main" id="{91AC01FD-BB5D-2EB2-6A77-9EE14F5B74C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7">
                  <xdr:nvSpPr>
                    <xdr:cNvPr id="6889" name="Rectangle: Rounded Corners 6888">
                      <a:extLst>
                        <a:ext uri="{FF2B5EF4-FFF2-40B4-BE49-F238E27FC236}">
                          <a16:creationId xmlns:a16="http://schemas.microsoft.com/office/drawing/2014/main" id="{F0A009B5-6BC1-658D-B4A1-C05D05C836D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CBB63C-22FA-4165-99F0-5369014F79D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90" name="Rectangle: Rounded Corners 6889">
                      <a:extLst>
                        <a:ext uri="{FF2B5EF4-FFF2-40B4-BE49-F238E27FC236}">
                          <a16:creationId xmlns:a16="http://schemas.microsoft.com/office/drawing/2014/main" id="{A963B9C8-788F-E8CD-A35D-1B828AFB9113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7">
                <xdr:nvSpPr>
                  <xdr:cNvPr id="6878" name="Rectangle: Rounded Corners 6877">
                    <a:extLst>
                      <a:ext uri="{FF2B5EF4-FFF2-40B4-BE49-F238E27FC236}">
                        <a16:creationId xmlns:a16="http://schemas.microsoft.com/office/drawing/2014/main" id="{6EE1F9DC-13F6-085F-A909-ED70D499AE0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1DDA4C4-1C27-4B84-80AD-6DA5DE4C856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خط کش 60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879" name="Group 6878">
                    <a:extLst>
                      <a:ext uri="{FF2B5EF4-FFF2-40B4-BE49-F238E27FC236}">
                        <a16:creationId xmlns:a16="http://schemas.microsoft.com/office/drawing/2014/main" id="{FC83A353-A7D1-38A0-4CF1-EA1A799AD76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96569" cy="341949"/>
                    <a:chOff x="11023087448" y="797868"/>
                    <a:chExt cx="1696569" cy="341949"/>
                  </a:xfrm>
                </xdr:grpSpPr>
                <xdr:sp macro="" textlink="Data!J237">
                  <xdr:nvSpPr>
                    <xdr:cNvPr id="6884" name="Rectangle: Rounded Corners 6883">
                      <a:extLst>
                        <a:ext uri="{FF2B5EF4-FFF2-40B4-BE49-F238E27FC236}">
                          <a16:creationId xmlns:a16="http://schemas.microsoft.com/office/drawing/2014/main" id="{7C028CFA-6758-321B-2F62-ED5609137DC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DB11B9-4D18-4B37-AD73-4696CA1B5E0A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570,000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7">
                  <xdr:nvSpPr>
                    <xdr:cNvPr id="6885" name="Rectangle: Rounded Corners 6884">
                      <a:extLst>
                        <a:ext uri="{FF2B5EF4-FFF2-40B4-BE49-F238E27FC236}">
                          <a16:creationId xmlns:a16="http://schemas.microsoft.com/office/drawing/2014/main" id="{6461AF8C-1C03-8B38-AB44-2997ED86D8F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1125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5376ADD-DFE9-4548-BB0F-40EA12EC5D0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7110-600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86" name="Rectangle: Rounded Corners 6885">
                      <a:extLst>
                        <a:ext uri="{FF2B5EF4-FFF2-40B4-BE49-F238E27FC236}">
                          <a16:creationId xmlns:a16="http://schemas.microsoft.com/office/drawing/2014/main" id="{E61AC39B-A379-CAE9-1303-5365AA46F69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880" name="Group 6879">
                    <a:extLst>
                      <a:ext uri="{FF2B5EF4-FFF2-40B4-BE49-F238E27FC236}">
                        <a16:creationId xmlns:a16="http://schemas.microsoft.com/office/drawing/2014/main" id="{22202BE2-AF14-3772-B3C7-9DABCAB9A09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7">
                  <xdr:nvSpPr>
                    <xdr:cNvPr id="6881" name="Rectangle: Rounded Corners 6880">
                      <a:extLst>
                        <a:ext uri="{FF2B5EF4-FFF2-40B4-BE49-F238E27FC236}">
                          <a16:creationId xmlns:a16="http://schemas.microsoft.com/office/drawing/2014/main" id="{579E0C16-DED3-239F-269E-55823867815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6157E3C-9EDD-4948-8A45-0125CA4A9C22}" type="TxLink">
                        <a:rPr lang="fa-IR" sz="9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480,000</a:t>
                      </a:fld>
                      <a:endParaRPr lang="en-US" sz="8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7">
                  <xdr:nvSpPr>
                    <xdr:cNvPr id="6882" name="Rectangle: Rounded Corners 6881">
                      <a:extLst>
                        <a:ext uri="{FF2B5EF4-FFF2-40B4-BE49-F238E27FC236}">
                          <a16:creationId xmlns:a16="http://schemas.microsoft.com/office/drawing/2014/main" id="{D743B022-CA21-3491-A87E-2647D43A4BF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B7878D9-747C-4989-B0F9-CB640A47726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401E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83" name="Rectangle: Rounded Corners 6882">
                      <a:extLst>
                        <a:ext uri="{FF2B5EF4-FFF2-40B4-BE49-F238E27FC236}">
                          <a16:creationId xmlns:a16="http://schemas.microsoft.com/office/drawing/2014/main" id="{7A34AB0D-64E0-E2B8-373D-5616041FFD26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875" name="Rectangle: Rounded Corners 6874">
                  <a:extLst>
                    <a:ext uri="{FF2B5EF4-FFF2-40B4-BE49-F238E27FC236}">
                      <a16:creationId xmlns:a16="http://schemas.microsoft.com/office/drawing/2014/main" id="{69FAF0B1-FCD6-61C2-3565-12D227B5B49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871" name="Straight Connector 6870">
                <a:extLst>
                  <a:ext uri="{FF2B5EF4-FFF2-40B4-BE49-F238E27FC236}">
                    <a16:creationId xmlns:a16="http://schemas.microsoft.com/office/drawing/2014/main" id="{8627745D-2969-2150-A621-64835D5C77F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72" name="Straight Connector 6871">
                <a:extLst>
                  <a:ext uri="{FF2B5EF4-FFF2-40B4-BE49-F238E27FC236}">
                    <a16:creationId xmlns:a16="http://schemas.microsoft.com/office/drawing/2014/main" id="{96C53917-79CF-4F01-8371-E4BFB642A41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73" name="Straight Connector 6872">
                <a:extLst>
                  <a:ext uri="{FF2B5EF4-FFF2-40B4-BE49-F238E27FC236}">
                    <a16:creationId xmlns:a16="http://schemas.microsoft.com/office/drawing/2014/main" id="{EF57235C-A1FC-EFFB-B6A6-E2771A69668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869" name="Rectangle: Rounded Corners 6868">
              <a:extLst>
                <a:ext uri="{FF2B5EF4-FFF2-40B4-BE49-F238E27FC236}">
                  <a16:creationId xmlns:a16="http://schemas.microsoft.com/office/drawing/2014/main" id="{EA115349-24C8-DBE2-3E1C-E79F2F0ECBF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867" name="Rectangle: Rounded Corners 6866">
            <a:extLst>
              <a:ext uri="{FF2B5EF4-FFF2-40B4-BE49-F238E27FC236}">
                <a16:creationId xmlns:a16="http://schemas.microsoft.com/office/drawing/2014/main" id="{8DC8B476-E751-8104-BCEA-68E68FE6243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253</xdr:row>
      <xdr:rowOff>79367</xdr:rowOff>
    </xdr:from>
    <xdr:to>
      <xdr:col>0</xdr:col>
      <xdr:colOff>8042797</xdr:colOff>
      <xdr:row>253</xdr:row>
      <xdr:rowOff>527410</xdr:rowOff>
    </xdr:to>
    <xdr:grpSp>
      <xdr:nvGrpSpPr>
        <xdr:cNvPr id="6891" name="Group 6890">
          <a:extLst>
            <a:ext uri="{FF2B5EF4-FFF2-40B4-BE49-F238E27FC236}">
              <a16:creationId xmlns:a16="http://schemas.microsoft.com/office/drawing/2014/main" id="{5A809375-BEC5-4A81-BB7B-FEF467EDFCCF}"/>
            </a:ext>
          </a:extLst>
        </xdr:cNvPr>
        <xdr:cNvGrpSpPr/>
      </xdr:nvGrpSpPr>
      <xdr:grpSpPr>
        <a:xfrm>
          <a:off x="10947688403" y="1359674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892" name="Group 6891">
            <a:extLst>
              <a:ext uri="{FF2B5EF4-FFF2-40B4-BE49-F238E27FC236}">
                <a16:creationId xmlns:a16="http://schemas.microsoft.com/office/drawing/2014/main" id="{DDFA2C8F-E957-BE3A-7509-C84A40940FA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894" name="Group 6893">
              <a:extLst>
                <a:ext uri="{FF2B5EF4-FFF2-40B4-BE49-F238E27FC236}">
                  <a16:creationId xmlns:a16="http://schemas.microsoft.com/office/drawing/2014/main" id="{87868AE6-13AA-AB88-FA83-16C4CD0FB18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896" name="Group 6895">
                <a:extLst>
                  <a:ext uri="{FF2B5EF4-FFF2-40B4-BE49-F238E27FC236}">
                    <a16:creationId xmlns:a16="http://schemas.microsoft.com/office/drawing/2014/main" id="{4104F599-5FDE-11CC-8381-EDDD14A019A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900" name="Group 6899">
                  <a:extLst>
                    <a:ext uri="{FF2B5EF4-FFF2-40B4-BE49-F238E27FC236}">
                      <a16:creationId xmlns:a16="http://schemas.microsoft.com/office/drawing/2014/main" id="{17580203-55F2-8593-63A6-98339116314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902" name="Rectangle: Rounded Corners 6901">
                    <a:extLst>
                      <a:ext uri="{FF2B5EF4-FFF2-40B4-BE49-F238E27FC236}">
                        <a16:creationId xmlns:a16="http://schemas.microsoft.com/office/drawing/2014/main" id="{58D8E204-A723-A8A9-3CC0-B47A225A0D1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903" name="Group 6902">
                    <a:extLst>
                      <a:ext uri="{FF2B5EF4-FFF2-40B4-BE49-F238E27FC236}">
                        <a16:creationId xmlns:a16="http://schemas.microsoft.com/office/drawing/2014/main" id="{7F7D3761-7E84-040A-2393-255473D9DE3A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8">
                  <xdr:nvSpPr>
                    <xdr:cNvPr id="6913" name="Rectangle: Rounded Corners 6912">
                      <a:extLst>
                        <a:ext uri="{FF2B5EF4-FFF2-40B4-BE49-F238E27FC236}">
                          <a16:creationId xmlns:a16="http://schemas.microsoft.com/office/drawing/2014/main" id="{5C637D0E-95DE-F30B-BE9E-3B5B69F16AD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81BE741-AF27-48A6-9290-97C1BA59D0C8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14" name="Rectangle: Rounded Corners 6913">
                      <a:extLst>
                        <a:ext uri="{FF2B5EF4-FFF2-40B4-BE49-F238E27FC236}">
                          <a16:creationId xmlns:a16="http://schemas.microsoft.com/office/drawing/2014/main" id="{FC1B80F3-5D42-C3B6-3DAB-CB0E9261A05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8">
                  <xdr:nvSpPr>
                    <xdr:cNvPr id="6915" name="Rectangle: Rounded Corners 6914">
                      <a:extLst>
                        <a:ext uri="{FF2B5EF4-FFF2-40B4-BE49-F238E27FC236}">
                          <a16:creationId xmlns:a16="http://schemas.microsoft.com/office/drawing/2014/main" id="{6DE60011-D1DB-8EAA-BD58-EEB23B9DAF0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6155946-880E-4175-AD92-534707FEB8D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16" name="Rectangle: Rounded Corners 6915">
                      <a:extLst>
                        <a:ext uri="{FF2B5EF4-FFF2-40B4-BE49-F238E27FC236}">
                          <a16:creationId xmlns:a16="http://schemas.microsoft.com/office/drawing/2014/main" id="{ACF73E25-F5B0-74C3-42B6-088324ABFD2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8">
                <xdr:nvSpPr>
                  <xdr:cNvPr id="6904" name="Rectangle: Rounded Corners 6903">
                    <a:extLst>
                      <a:ext uri="{FF2B5EF4-FFF2-40B4-BE49-F238E27FC236}">
                        <a16:creationId xmlns:a16="http://schemas.microsoft.com/office/drawing/2014/main" id="{A1D9D6AD-A075-2B37-E889-05F3CC6BD48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5E5F28C-FDAD-4D5D-8D7D-B8FE2550AD9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خط کش 100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905" name="Group 6904">
                    <a:extLst>
                      <a:ext uri="{FF2B5EF4-FFF2-40B4-BE49-F238E27FC236}">
                        <a16:creationId xmlns:a16="http://schemas.microsoft.com/office/drawing/2014/main" id="{264A9D76-B228-8AFB-FED2-B68EE7F510D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38">
                  <xdr:nvSpPr>
                    <xdr:cNvPr id="6910" name="Rectangle: Rounded Corners 6909">
                      <a:extLst>
                        <a:ext uri="{FF2B5EF4-FFF2-40B4-BE49-F238E27FC236}">
                          <a16:creationId xmlns:a16="http://schemas.microsoft.com/office/drawing/2014/main" id="{E4913405-3084-1828-13A9-05E6066B1D7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1A7F14-FF95-4A5D-89D6-B4D3286FD2A6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1,040,000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8">
                  <xdr:nvSpPr>
                    <xdr:cNvPr id="6911" name="Rectangle: Rounded Corners 6910">
                      <a:extLst>
                        <a:ext uri="{FF2B5EF4-FFF2-40B4-BE49-F238E27FC236}">
                          <a16:creationId xmlns:a16="http://schemas.microsoft.com/office/drawing/2014/main" id="{26845E53-23A6-1058-3AC3-6869D60F892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923C6D7-4F96-4F26-B79D-EFA3187127C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7110-1000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12" name="Rectangle: Rounded Corners 6911">
                      <a:extLst>
                        <a:ext uri="{FF2B5EF4-FFF2-40B4-BE49-F238E27FC236}">
                          <a16:creationId xmlns:a16="http://schemas.microsoft.com/office/drawing/2014/main" id="{E177FA48-E596-4BB3-F014-D99E9B247EB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906" name="Group 6905">
                    <a:extLst>
                      <a:ext uri="{FF2B5EF4-FFF2-40B4-BE49-F238E27FC236}">
                        <a16:creationId xmlns:a16="http://schemas.microsoft.com/office/drawing/2014/main" id="{72305F32-9B77-E527-757A-B43BE0AAF9B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8">
                  <xdr:nvSpPr>
                    <xdr:cNvPr id="6907" name="Rectangle: Rounded Corners 6906">
                      <a:extLst>
                        <a:ext uri="{FF2B5EF4-FFF2-40B4-BE49-F238E27FC236}">
                          <a16:creationId xmlns:a16="http://schemas.microsoft.com/office/drawing/2014/main" id="{049A445D-477B-F2BF-F93B-5BDBDE491AA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6FE32E-D3EF-4EC7-8C79-7C751B882C45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720,000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8">
                  <xdr:nvSpPr>
                    <xdr:cNvPr id="6908" name="Rectangle: Rounded Corners 6907">
                      <a:extLst>
                        <a:ext uri="{FF2B5EF4-FFF2-40B4-BE49-F238E27FC236}">
                          <a16:creationId xmlns:a16="http://schemas.microsoft.com/office/drawing/2014/main" id="{CCB97697-E109-34D0-AC21-5A8936D39437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1C1E186-896B-4A8D-B707-385AE92336B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401F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09" name="Rectangle: Rounded Corners 6908">
                      <a:extLst>
                        <a:ext uri="{FF2B5EF4-FFF2-40B4-BE49-F238E27FC236}">
                          <a16:creationId xmlns:a16="http://schemas.microsoft.com/office/drawing/2014/main" id="{AE59001A-FDF2-3617-0934-6CE30F1243C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901" name="Rectangle: Rounded Corners 6900">
                  <a:extLst>
                    <a:ext uri="{FF2B5EF4-FFF2-40B4-BE49-F238E27FC236}">
                      <a16:creationId xmlns:a16="http://schemas.microsoft.com/office/drawing/2014/main" id="{A8C2955E-CF8B-07ED-A399-DAAAA5420F0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897" name="Straight Connector 6896">
                <a:extLst>
                  <a:ext uri="{FF2B5EF4-FFF2-40B4-BE49-F238E27FC236}">
                    <a16:creationId xmlns:a16="http://schemas.microsoft.com/office/drawing/2014/main" id="{9C14B77C-2F4C-2A4D-6609-97CF6F1C8FE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98" name="Straight Connector 6897">
                <a:extLst>
                  <a:ext uri="{FF2B5EF4-FFF2-40B4-BE49-F238E27FC236}">
                    <a16:creationId xmlns:a16="http://schemas.microsoft.com/office/drawing/2014/main" id="{6CFDD184-FCCD-CC8F-D5A1-0FEF14C9CFA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99" name="Straight Connector 6898">
                <a:extLst>
                  <a:ext uri="{FF2B5EF4-FFF2-40B4-BE49-F238E27FC236}">
                    <a16:creationId xmlns:a16="http://schemas.microsoft.com/office/drawing/2014/main" id="{4966993A-2FCC-CAE5-B9A1-0E984A8FE6A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895" name="Rectangle: Rounded Corners 6894">
              <a:extLst>
                <a:ext uri="{FF2B5EF4-FFF2-40B4-BE49-F238E27FC236}">
                  <a16:creationId xmlns:a16="http://schemas.microsoft.com/office/drawing/2014/main" id="{95BA0263-FBFF-3F0E-C9FC-94D405FB8D2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893" name="Rectangle: Rounded Corners 6892">
            <a:extLst>
              <a:ext uri="{FF2B5EF4-FFF2-40B4-BE49-F238E27FC236}">
                <a16:creationId xmlns:a16="http://schemas.microsoft.com/office/drawing/2014/main" id="{BA1E0EC3-81BE-B9C1-E9ED-7AAF102257B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254</xdr:row>
      <xdr:rowOff>79367</xdr:rowOff>
    </xdr:from>
    <xdr:to>
      <xdr:col>0</xdr:col>
      <xdr:colOff>8042797</xdr:colOff>
      <xdr:row>254</xdr:row>
      <xdr:rowOff>527410</xdr:rowOff>
    </xdr:to>
    <xdr:grpSp>
      <xdr:nvGrpSpPr>
        <xdr:cNvPr id="6917" name="Group 6916">
          <a:extLst>
            <a:ext uri="{FF2B5EF4-FFF2-40B4-BE49-F238E27FC236}">
              <a16:creationId xmlns:a16="http://schemas.microsoft.com/office/drawing/2014/main" id="{7D01FB55-ACBC-4454-87C0-48C819C21445}"/>
            </a:ext>
          </a:extLst>
        </xdr:cNvPr>
        <xdr:cNvGrpSpPr/>
      </xdr:nvGrpSpPr>
      <xdr:grpSpPr>
        <a:xfrm>
          <a:off x="10947688403" y="1365066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918" name="Group 6917">
            <a:extLst>
              <a:ext uri="{FF2B5EF4-FFF2-40B4-BE49-F238E27FC236}">
                <a16:creationId xmlns:a16="http://schemas.microsoft.com/office/drawing/2014/main" id="{92A045CD-D9BF-6EEE-97D9-4041C108EB3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920" name="Group 6919">
              <a:extLst>
                <a:ext uri="{FF2B5EF4-FFF2-40B4-BE49-F238E27FC236}">
                  <a16:creationId xmlns:a16="http://schemas.microsoft.com/office/drawing/2014/main" id="{D0FCC85B-303E-EB9B-2FB7-384CF9302A0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922" name="Group 6921">
                <a:extLst>
                  <a:ext uri="{FF2B5EF4-FFF2-40B4-BE49-F238E27FC236}">
                    <a16:creationId xmlns:a16="http://schemas.microsoft.com/office/drawing/2014/main" id="{361486F6-8E32-97FE-D117-63D3D8C6DC3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926" name="Group 6925">
                  <a:extLst>
                    <a:ext uri="{FF2B5EF4-FFF2-40B4-BE49-F238E27FC236}">
                      <a16:creationId xmlns:a16="http://schemas.microsoft.com/office/drawing/2014/main" id="{7FFF4867-C94F-1788-05DC-6A22ECD5D85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928" name="Rectangle: Rounded Corners 6927">
                    <a:extLst>
                      <a:ext uri="{FF2B5EF4-FFF2-40B4-BE49-F238E27FC236}">
                        <a16:creationId xmlns:a16="http://schemas.microsoft.com/office/drawing/2014/main" id="{20BA82D9-A204-FC61-4D69-E02FFCD6A0E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929" name="Group 6928">
                    <a:extLst>
                      <a:ext uri="{FF2B5EF4-FFF2-40B4-BE49-F238E27FC236}">
                        <a16:creationId xmlns:a16="http://schemas.microsoft.com/office/drawing/2014/main" id="{9E6F7D78-404E-C501-29B6-1781030087F1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39">
                  <xdr:nvSpPr>
                    <xdr:cNvPr id="6939" name="Rectangle: Rounded Corners 6938">
                      <a:extLst>
                        <a:ext uri="{FF2B5EF4-FFF2-40B4-BE49-F238E27FC236}">
                          <a16:creationId xmlns:a16="http://schemas.microsoft.com/office/drawing/2014/main" id="{6EB1FA81-7A7E-C8EF-7086-1F4AD9F7887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37E399-0E88-466B-85A9-8F7ED22F15C7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40" name="Rectangle: Rounded Corners 6939">
                      <a:extLst>
                        <a:ext uri="{FF2B5EF4-FFF2-40B4-BE49-F238E27FC236}">
                          <a16:creationId xmlns:a16="http://schemas.microsoft.com/office/drawing/2014/main" id="{4321FC76-96E6-0AC1-DBE7-C177AFE282D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39">
                  <xdr:nvSpPr>
                    <xdr:cNvPr id="6941" name="Rectangle: Rounded Corners 6940">
                      <a:extLst>
                        <a:ext uri="{FF2B5EF4-FFF2-40B4-BE49-F238E27FC236}">
                          <a16:creationId xmlns:a16="http://schemas.microsoft.com/office/drawing/2014/main" id="{BDDEFA0A-4891-AC08-568A-53348218375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E2D176-959A-4B99-BA11-7894AE05DD2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42" name="Rectangle: Rounded Corners 6941">
                      <a:extLst>
                        <a:ext uri="{FF2B5EF4-FFF2-40B4-BE49-F238E27FC236}">
                          <a16:creationId xmlns:a16="http://schemas.microsoft.com/office/drawing/2014/main" id="{9794AD9F-5D7D-F7A4-F1CA-C3C28CF42F2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39">
                <xdr:nvSpPr>
                  <xdr:cNvPr id="6930" name="Rectangle: Rounded Corners 6929">
                    <a:extLst>
                      <a:ext uri="{FF2B5EF4-FFF2-40B4-BE49-F238E27FC236}">
                        <a16:creationId xmlns:a16="http://schemas.microsoft.com/office/drawing/2014/main" id="{4370330A-9C26-6970-2747-0800D9888F4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9BA5CC7-FAD0-471C-B205-B270EE72C61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خط کش تاشو 100 سانت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931" name="Group 6930">
                    <a:extLst>
                      <a:ext uri="{FF2B5EF4-FFF2-40B4-BE49-F238E27FC236}">
                        <a16:creationId xmlns:a16="http://schemas.microsoft.com/office/drawing/2014/main" id="{55B8B43F-EDF6-C15A-CDC1-EF3029576BB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39">
                  <xdr:nvSpPr>
                    <xdr:cNvPr id="6936" name="Rectangle: Rounded Corners 6935">
                      <a:extLst>
                        <a:ext uri="{FF2B5EF4-FFF2-40B4-BE49-F238E27FC236}">
                          <a16:creationId xmlns:a16="http://schemas.microsoft.com/office/drawing/2014/main" id="{82739DB7-4C17-2102-FAF3-E65F20B8AC0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04DEDE9-E6B6-48A1-84E3-C8F519452891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39">
                  <xdr:nvSpPr>
                    <xdr:cNvPr id="6937" name="Rectangle: Rounded Corners 6936">
                      <a:extLst>
                        <a:ext uri="{FF2B5EF4-FFF2-40B4-BE49-F238E27FC236}">
                          <a16:creationId xmlns:a16="http://schemas.microsoft.com/office/drawing/2014/main" id="{1C367C7E-768C-F6FC-490C-BA1AE606AD5C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AB6E96-134A-4258-B21C-86381C4806E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38" name="Rectangle: Rounded Corners 6937">
                      <a:extLst>
                        <a:ext uri="{FF2B5EF4-FFF2-40B4-BE49-F238E27FC236}">
                          <a16:creationId xmlns:a16="http://schemas.microsoft.com/office/drawing/2014/main" id="{28B61742-032C-1BE2-313B-E55FD7C46C5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932" name="Group 6931">
                    <a:extLst>
                      <a:ext uri="{FF2B5EF4-FFF2-40B4-BE49-F238E27FC236}">
                        <a16:creationId xmlns:a16="http://schemas.microsoft.com/office/drawing/2014/main" id="{E88BE00D-05F1-E4B2-36FB-B6B8E224ABC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39">
                  <xdr:nvSpPr>
                    <xdr:cNvPr id="6933" name="Rectangle: Rounded Corners 6932">
                      <a:extLst>
                        <a:ext uri="{FF2B5EF4-FFF2-40B4-BE49-F238E27FC236}">
                          <a16:creationId xmlns:a16="http://schemas.microsoft.com/office/drawing/2014/main" id="{45BDF8C4-149C-6951-5AFB-49FBC6E2E73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89236C-90C6-4912-AFCB-D5E4BC4320F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1,260,000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39">
                  <xdr:nvSpPr>
                    <xdr:cNvPr id="6934" name="Rectangle: Rounded Corners 6933">
                      <a:extLst>
                        <a:ext uri="{FF2B5EF4-FFF2-40B4-BE49-F238E27FC236}">
                          <a16:creationId xmlns:a16="http://schemas.microsoft.com/office/drawing/2014/main" id="{DE6F7FA7-B9D7-0317-2659-FFAB21F64CA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3E7E8E7-CE21-4399-AEF1-78688300160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1206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35" name="Rectangle: Rounded Corners 6934">
                      <a:extLst>
                        <a:ext uri="{FF2B5EF4-FFF2-40B4-BE49-F238E27FC236}">
                          <a16:creationId xmlns:a16="http://schemas.microsoft.com/office/drawing/2014/main" id="{633D5955-B9FD-C2DE-8D40-F738D9469E1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927" name="Rectangle: Rounded Corners 6926">
                  <a:extLst>
                    <a:ext uri="{FF2B5EF4-FFF2-40B4-BE49-F238E27FC236}">
                      <a16:creationId xmlns:a16="http://schemas.microsoft.com/office/drawing/2014/main" id="{12BF9288-826F-4758-C35A-58CE7D71082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923" name="Straight Connector 6922">
                <a:extLst>
                  <a:ext uri="{FF2B5EF4-FFF2-40B4-BE49-F238E27FC236}">
                    <a16:creationId xmlns:a16="http://schemas.microsoft.com/office/drawing/2014/main" id="{BC86387A-E61F-02FC-4DF0-936BBF02B2A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24" name="Straight Connector 6923">
                <a:extLst>
                  <a:ext uri="{FF2B5EF4-FFF2-40B4-BE49-F238E27FC236}">
                    <a16:creationId xmlns:a16="http://schemas.microsoft.com/office/drawing/2014/main" id="{39A12782-5466-786B-35B2-C9C3474C936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25" name="Straight Connector 6924">
                <a:extLst>
                  <a:ext uri="{FF2B5EF4-FFF2-40B4-BE49-F238E27FC236}">
                    <a16:creationId xmlns:a16="http://schemas.microsoft.com/office/drawing/2014/main" id="{AA75816E-747B-C9E1-1A42-D92DB39A879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921" name="Rectangle: Rounded Corners 6920">
              <a:extLst>
                <a:ext uri="{FF2B5EF4-FFF2-40B4-BE49-F238E27FC236}">
                  <a16:creationId xmlns:a16="http://schemas.microsoft.com/office/drawing/2014/main" id="{62AC755C-451C-1E61-AED2-991E0F0E3EE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919" name="Rectangle: Rounded Corners 6918">
            <a:extLst>
              <a:ext uri="{FF2B5EF4-FFF2-40B4-BE49-F238E27FC236}">
                <a16:creationId xmlns:a16="http://schemas.microsoft.com/office/drawing/2014/main" id="{68E006C7-6817-7DFB-7492-9E75533E08F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255</xdr:row>
      <xdr:rowOff>79367</xdr:rowOff>
    </xdr:from>
    <xdr:to>
      <xdr:col>0</xdr:col>
      <xdr:colOff>8042797</xdr:colOff>
      <xdr:row>255</xdr:row>
      <xdr:rowOff>527410</xdr:rowOff>
    </xdr:to>
    <xdr:grpSp>
      <xdr:nvGrpSpPr>
        <xdr:cNvPr id="6943" name="Group 6942">
          <a:extLst>
            <a:ext uri="{FF2B5EF4-FFF2-40B4-BE49-F238E27FC236}">
              <a16:creationId xmlns:a16="http://schemas.microsoft.com/office/drawing/2014/main" id="{693EDAD0-C7F0-47FA-8D44-657D8799E2F5}"/>
            </a:ext>
          </a:extLst>
        </xdr:cNvPr>
        <xdr:cNvGrpSpPr/>
      </xdr:nvGrpSpPr>
      <xdr:grpSpPr>
        <a:xfrm>
          <a:off x="10947688403" y="137045936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944" name="Group 6943">
            <a:extLst>
              <a:ext uri="{FF2B5EF4-FFF2-40B4-BE49-F238E27FC236}">
                <a16:creationId xmlns:a16="http://schemas.microsoft.com/office/drawing/2014/main" id="{6B0DF8BC-3895-D937-BB74-BB6DF84EB06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946" name="Group 6945">
              <a:extLst>
                <a:ext uri="{FF2B5EF4-FFF2-40B4-BE49-F238E27FC236}">
                  <a16:creationId xmlns:a16="http://schemas.microsoft.com/office/drawing/2014/main" id="{7DEEF2D9-9E14-88B4-4F43-CA39D919C07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948" name="Group 6947">
                <a:extLst>
                  <a:ext uri="{FF2B5EF4-FFF2-40B4-BE49-F238E27FC236}">
                    <a16:creationId xmlns:a16="http://schemas.microsoft.com/office/drawing/2014/main" id="{EC536437-364E-D430-259D-4F2073118C1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952" name="Group 6951">
                  <a:extLst>
                    <a:ext uri="{FF2B5EF4-FFF2-40B4-BE49-F238E27FC236}">
                      <a16:creationId xmlns:a16="http://schemas.microsoft.com/office/drawing/2014/main" id="{1C671FD4-A585-9F7C-0A12-0E379688D2B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954" name="Rectangle: Rounded Corners 6953">
                    <a:extLst>
                      <a:ext uri="{FF2B5EF4-FFF2-40B4-BE49-F238E27FC236}">
                        <a16:creationId xmlns:a16="http://schemas.microsoft.com/office/drawing/2014/main" id="{8A5DF25C-E2C2-C234-11B4-ABBB93A8394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955" name="Group 6954">
                    <a:extLst>
                      <a:ext uri="{FF2B5EF4-FFF2-40B4-BE49-F238E27FC236}">
                        <a16:creationId xmlns:a16="http://schemas.microsoft.com/office/drawing/2014/main" id="{E10D3AE9-1F3B-567B-E4B1-4E572E9B047D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0">
                  <xdr:nvSpPr>
                    <xdr:cNvPr id="6965" name="Rectangle: Rounded Corners 6964">
                      <a:extLst>
                        <a:ext uri="{FF2B5EF4-FFF2-40B4-BE49-F238E27FC236}">
                          <a16:creationId xmlns:a16="http://schemas.microsoft.com/office/drawing/2014/main" id="{89B39626-B4C9-EAED-36ED-9E38FE1AD15E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9C7FC11-E16A-4035-BDDE-3D16959030C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66" name="Rectangle: Rounded Corners 6965">
                      <a:extLst>
                        <a:ext uri="{FF2B5EF4-FFF2-40B4-BE49-F238E27FC236}">
                          <a16:creationId xmlns:a16="http://schemas.microsoft.com/office/drawing/2014/main" id="{F06B63E1-BE44-11CD-C1A4-EA4A1772FE7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0">
                  <xdr:nvSpPr>
                    <xdr:cNvPr id="6967" name="Rectangle: Rounded Corners 6966">
                      <a:extLst>
                        <a:ext uri="{FF2B5EF4-FFF2-40B4-BE49-F238E27FC236}">
                          <a16:creationId xmlns:a16="http://schemas.microsoft.com/office/drawing/2014/main" id="{E5F5C63F-0325-CCCC-10C8-F11A502EBD8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859A2C-DC7F-4F67-BA77-C67F402B2BD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68" name="Rectangle: Rounded Corners 6967">
                      <a:extLst>
                        <a:ext uri="{FF2B5EF4-FFF2-40B4-BE49-F238E27FC236}">
                          <a16:creationId xmlns:a16="http://schemas.microsoft.com/office/drawing/2014/main" id="{EBF01FA0-E402-AE54-7221-0825934E638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0">
                <xdr:nvSpPr>
                  <xdr:cNvPr id="6956" name="Rectangle: Rounded Corners 6955">
                    <a:extLst>
                      <a:ext uri="{FF2B5EF4-FFF2-40B4-BE49-F238E27FC236}">
                        <a16:creationId xmlns:a16="http://schemas.microsoft.com/office/drawing/2014/main" id="{5BA39735-7F88-7562-77DA-5290717B13D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D6E7158-1BEA-4F06-9EB6-FE42A6E17CE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تیپر گیج (گپ سنج) 15-1 میلیمتر  روکش کروم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957" name="Group 6956">
                    <a:extLst>
                      <a:ext uri="{FF2B5EF4-FFF2-40B4-BE49-F238E27FC236}">
                        <a16:creationId xmlns:a16="http://schemas.microsoft.com/office/drawing/2014/main" id="{8B69CFED-4CAF-3D60-94F0-00075C65589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6923" cy="341949"/>
                    <a:chOff x="11023087448" y="797868"/>
                    <a:chExt cx="1746923" cy="341949"/>
                  </a:xfrm>
                </xdr:grpSpPr>
                <xdr:sp macro="" textlink="Data!J240">
                  <xdr:nvSpPr>
                    <xdr:cNvPr id="6962" name="Rectangle: Rounded Corners 6961">
                      <a:extLst>
                        <a:ext uri="{FF2B5EF4-FFF2-40B4-BE49-F238E27FC236}">
                          <a16:creationId xmlns:a16="http://schemas.microsoft.com/office/drawing/2014/main" id="{395734DF-2806-10FF-5041-F177D9B887C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B2BC52-D81A-46DB-AA46-4C4132BA0912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370,000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0">
                  <xdr:nvSpPr>
                    <xdr:cNvPr id="6963" name="Rectangle: Rounded Corners 6962">
                      <a:extLst>
                        <a:ext uri="{FF2B5EF4-FFF2-40B4-BE49-F238E27FC236}">
                          <a16:creationId xmlns:a16="http://schemas.microsoft.com/office/drawing/2014/main" id="{3BB95969-29EB-A491-70EF-1D086C425ACD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161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2EA5D67-E32B-4AA7-B748-D42F9D7A6C9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4833-1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64" name="Rectangle: Rounded Corners 6963">
                      <a:extLst>
                        <a:ext uri="{FF2B5EF4-FFF2-40B4-BE49-F238E27FC236}">
                          <a16:creationId xmlns:a16="http://schemas.microsoft.com/office/drawing/2014/main" id="{AD874A8E-6BC4-F1D2-E1FA-8AF1E06F0ED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958" name="Group 6957">
                    <a:extLst>
                      <a:ext uri="{FF2B5EF4-FFF2-40B4-BE49-F238E27FC236}">
                        <a16:creationId xmlns:a16="http://schemas.microsoft.com/office/drawing/2014/main" id="{68B10010-F9E0-CED7-05F7-F639B344E25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0">
                  <xdr:nvSpPr>
                    <xdr:cNvPr id="6959" name="Rectangle: Rounded Corners 6958">
                      <a:extLst>
                        <a:ext uri="{FF2B5EF4-FFF2-40B4-BE49-F238E27FC236}">
                          <a16:creationId xmlns:a16="http://schemas.microsoft.com/office/drawing/2014/main" id="{949FF1C6-21C2-7B77-7571-745E7DA6D7A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0D3498-1B00-4F71-8D19-2DF4E851E5D5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0">
                  <xdr:nvSpPr>
                    <xdr:cNvPr id="6960" name="Rectangle: Rounded Corners 6959">
                      <a:extLst>
                        <a:ext uri="{FF2B5EF4-FFF2-40B4-BE49-F238E27FC236}">
                          <a16:creationId xmlns:a16="http://schemas.microsoft.com/office/drawing/2014/main" id="{AF10566B-D739-6363-DBBB-746F17725DF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3C92CCD-E5C9-4F66-B692-9E02741A9D6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1511ACF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61" name="Rectangle: Rounded Corners 6960">
                      <a:extLst>
                        <a:ext uri="{FF2B5EF4-FFF2-40B4-BE49-F238E27FC236}">
                          <a16:creationId xmlns:a16="http://schemas.microsoft.com/office/drawing/2014/main" id="{3F5338B2-65B7-3B93-AEA3-58DB38C8800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953" name="Rectangle: Rounded Corners 6952">
                  <a:extLst>
                    <a:ext uri="{FF2B5EF4-FFF2-40B4-BE49-F238E27FC236}">
                      <a16:creationId xmlns:a16="http://schemas.microsoft.com/office/drawing/2014/main" id="{D60E9880-4728-5832-28CC-4706CCD010B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949" name="Straight Connector 6948">
                <a:extLst>
                  <a:ext uri="{FF2B5EF4-FFF2-40B4-BE49-F238E27FC236}">
                    <a16:creationId xmlns:a16="http://schemas.microsoft.com/office/drawing/2014/main" id="{3A71B0B3-33ED-777E-0C4B-D9C0CD7E289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50" name="Straight Connector 6949">
                <a:extLst>
                  <a:ext uri="{FF2B5EF4-FFF2-40B4-BE49-F238E27FC236}">
                    <a16:creationId xmlns:a16="http://schemas.microsoft.com/office/drawing/2014/main" id="{101B4D46-7E6A-3D34-8B28-B6ACFA43E43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51" name="Straight Connector 6950">
                <a:extLst>
                  <a:ext uri="{FF2B5EF4-FFF2-40B4-BE49-F238E27FC236}">
                    <a16:creationId xmlns:a16="http://schemas.microsoft.com/office/drawing/2014/main" id="{11E456F8-03E0-0E0E-86B2-B6A65572714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947" name="Rectangle: Rounded Corners 6946">
              <a:extLst>
                <a:ext uri="{FF2B5EF4-FFF2-40B4-BE49-F238E27FC236}">
                  <a16:creationId xmlns:a16="http://schemas.microsoft.com/office/drawing/2014/main" id="{6714CE91-A680-2AC6-82F3-D305DB3047E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945" name="Rectangle: Rounded Corners 6944">
            <a:extLst>
              <a:ext uri="{FF2B5EF4-FFF2-40B4-BE49-F238E27FC236}">
                <a16:creationId xmlns:a16="http://schemas.microsoft.com/office/drawing/2014/main" id="{F92D9B2E-7869-8188-A64B-D0C728CFF3F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256</xdr:row>
      <xdr:rowOff>79367</xdr:rowOff>
    </xdr:from>
    <xdr:to>
      <xdr:col>0</xdr:col>
      <xdr:colOff>8042797</xdr:colOff>
      <xdr:row>256</xdr:row>
      <xdr:rowOff>527410</xdr:rowOff>
    </xdr:to>
    <xdr:grpSp>
      <xdr:nvGrpSpPr>
        <xdr:cNvPr id="6995" name="Group 6994">
          <a:extLst>
            <a:ext uri="{FF2B5EF4-FFF2-40B4-BE49-F238E27FC236}">
              <a16:creationId xmlns:a16="http://schemas.microsoft.com/office/drawing/2014/main" id="{D1AC6AD6-4603-43AF-A3F7-D16F2A846CD9}"/>
            </a:ext>
          </a:extLst>
        </xdr:cNvPr>
        <xdr:cNvGrpSpPr/>
      </xdr:nvGrpSpPr>
      <xdr:grpSpPr>
        <a:xfrm>
          <a:off x="10947688403" y="137585198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996" name="Group 6995">
            <a:extLst>
              <a:ext uri="{FF2B5EF4-FFF2-40B4-BE49-F238E27FC236}">
                <a16:creationId xmlns:a16="http://schemas.microsoft.com/office/drawing/2014/main" id="{CD22B8DB-5758-4E04-7FE1-530F3CC32B3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998" name="Group 6997">
              <a:extLst>
                <a:ext uri="{FF2B5EF4-FFF2-40B4-BE49-F238E27FC236}">
                  <a16:creationId xmlns:a16="http://schemas.microsoft.com/office/drawing/2014/main" id="{9F3D9BDB-1825-708A-325C-BDC7D09A655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000" name="Group 6999">
                <a:extLst>
                  <a:ext uri="{FF2B5EF4-FFF2-40B4-BE49-F238E27FC236}">
                    <a16:creationId xmlns:a16="http://schemas.microsoft.com/office/drawing/2014/main" id="{F7C2DD4E-9CD8-597B-EBB4-747B8ACF135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004" name="Group 7003">
                  <a:extLst>
                    <a:ext uri="{FF2B5EF4-FFF2-40B4-BE49-F238E27FC236}">
                      <a16:creationId xmlns:a16="http://schemas.microsoft.com/office/drawing/2014/main" id="{61B571E9-B019-192B-D6F1-09FD647FF40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006" name="Rectangle: Rounded Corners 7005">
                    <a:extLst>
                      <a:ext uri="{FF2B5EF4-FFF2-40B4-BE49-F238E27FC236}">
                        <a16:creationId xmlns:a16="http://schemas.microsoft.com/office/drawing/2014/main" id="{301173D2-23FD-BFFC-0FC4-0CF26030730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007" name="Group 7006">
                    <a:extLst>
                      <a:ext uri="{FF2B5EF4-FFF2-40B4-BE49-F238E27FC236}">
                        <a16:creationId xmlns:a16="http://schemas.microsoft.com/office/drawing/2014/main" id="{6B498947-8EF4-9C70-3C2B-2DA1A963CD4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1">
                  <xdr:nvSpPr>
                    <xdr:cNvPr id="7017" name="Rectangle: Rounded Corners 7016">
                      <a:extLst>
                        <a:ext uri="{FF2B5EF4-FFF2-40B4-BE49-F238E27FC236}">
                          <a16:creationId xmlns:a16="http://schemas.microsoft.com/office/drawing/2014/main" id="{0A306211-94AA-0B29-8DB1-15EEF1D8C95D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226B30F-2A05-4B75-9B27-4FEF3F93BE3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18" name="Rectangle: Rounded Corners 7017">
                      <a:extLst>
                        <a:ext uri="{FF2B5EF4-FFF2-40B4-BE49-F238E27FC236}">
                          <a16:creationId xmlns:a16="http://schemas.microsoft.com/office/drawing/2014/main" id="{B591E18F-C6C8-6A95-4A14-3D0EF075CEF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1">
                  <xdr:nvSpPr>
                    <xdr:cNvPr id="7019" name="Rectangle: Rounded Corners 7018">
                      <a:extLst>
                        <a:ext uri="{FF2B5EF4-FFF2-40B4-BE49-F238E27FC236}">
                          <a16:creationId xmlns:a16="http://schemas.microsoft.com/office/drawing/2014/main" id="{A352EB83-D3E8-9BCA-8B57-CFEDE75FFFF2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39EAB96-B7E9-4CBB-8649-23FA6BE8E07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20" name="Rectangle: Rounded Corners 7019">
                      <a:extLst>
                        <a:ext uri="{FF2B5EF4-FFF2-40B4-BE49-F238E27FC236}">
                          <a16:creationId xmlns:a16="http://schemas.microsoft.com/office/drawing/2014/main" id="{9FA0EBB0-7477-68DF-A3F0-191FF5C3987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1">
                <xdr:nvSpPr>
                  <xdr:cNvPr id="7008" name="Rectangle: Rounded Corners 7007">
                    <a:extLst>
                      <a:ext uri="{FF2B5EF4-FFF2-40B4-BE49-F238E27FC236}">
                        <a16:creationId xmlns:a16="http://schemas.microsoft.com/office/drawing/2014/main" id="{BE946AEE-16AD-F7EF-CAD1-8BFF5C6483A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177B525-9FBB-4077-A4D9-DF82A362B2F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تیپر گیج (گپ سنج) 30-15 میلیمتر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009" name="Group 7008">
                    <a:extLst>
                      <a:ext uri="{FF2B5EF4-FFF2-40B4-BE49-F238E27FC236}">
                        <a16:creationId xmlns:a16="http://schemas.microsoft.com/office/drawing/2014/main" id="{02DE0F78-AFFA-EE3C-3217-92184226575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8588" cy="341949"/>
                    <a:chOff x="11023087448" y="797868"/>
                    <a:chExt cx="1728588" cy="341949"/>
                  </a:xfrm>
                </xdr:grpSpPr>
                <xdr:sp macro="" textlink="Data!J241">
                  <xdr:nvSpPr>
                    <xdr:cNvPr id="7014" name="Rectangle: Rounded Corners 7013">
                      <a:extLst>
                        <a:ext uri="{FF2B5EF4-FFF2-40B4-BE49-F238E27FC236}">
                          <a16:creationId xmlns:a16="http://schemas.microsoft.com/office/drawing/2014/main" id="{AFD9C5DE-5425-6FD1-7CBB-EEB1D472672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48FDF8B-2FA4-4F41-B703-B601B60C56CD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1,000,000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1">
                  <xdr:nvSpPr>
                    <xdr:cNvPr id="7015" name="Rectangle: Rounded Corners 7014">
                      <a:extLst>
                        <a:ext uri="{FF2B5EF4-FFF2-40B4-BE49-F238E27FC236}">
                          <a16:creationId xmlns:a16="http://schemas.microsoft.com/office/drawing/2014/main" id="{38BA432D-A7B7-7986-73D4-91DB81EDF953}"/>
                        </a:ext>
                      </a:extLst>
                    </xdr:cNvPr>
                    <xdr:cNvSpPr/>
                  </xdr:nvSpPr>
                  <xdr:spPr>
                    <a:xfrm>
                      <a:off x="11024018420" y="873117"/>
                      <a:ext cx="79761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EC30C0-EA22-4825-9D7A-6B4A5051A41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4833-2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16" name="Rectangle: Rounded Corners 7015">
                      <a:extLst>
                        <a:ext uri="{FF2B5EF4-FFF2-40B4-BE49-F238E27FC236}">
                          <a16:creationId xmlns:a16="http://schemas.microsoft.com/office/drawing/2014/main" id="{FED06FE9-5A00-5DC7-D061-FA3A5141681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010" name="Group 7009">
                    <a:extLst>
                      <a:ext uri="{FF2B5EF4-FFF2-40B4-BE49-F238E27FC236}">
                        <a16:creationId xmlns:a16="http://schemas.microsoft.com/office/drawing/2014/main" id="{80802870-1D7C-597C-8EFC-14DF5032269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1">
                  <xdr:nvSpPr>
                    <xdr:cNvPr id="7011" name="Rectangle: Rounded Corners 7010">
                      <a:extLst>
                        <a:ext uri="{FF2B5EF4-FFF2-40B4-BE49-F238E27FC236}">
                          <a16:creationId xmlns:a16="http://schemas.microsoft.com/office/drawing/2014/main" id="{94E89B3A-6080-141C-8E4E-FD8A88009B1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7E13971-28F3-4DF2-93B9-562BB5C59E91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1">
                  <xdr:nvSpPr>
                    <xdr:cNvPr id="7012" name="Rectangle: Rounded Corners 7011">
                      <a:extLst>
                        <a:ext uri="{FF2B5EF4-FFF2-40B4-BE49-F238E27FC236}">
                          <a16:creationId xmlns:a16="http://schemas.microsoft.com/office/drawing/2014/main" id="{0B48FD01-F03F-652C-7212-255E2F80B73C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4AC62E6-E201-4B24-9B0F-E79CDEAC60B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1511B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13" name="Rectangle: Rounded Corners 7012">
                      <a:extLst>
                        <a:ext uri="{FF2B5EF4-FFF2-40B4-BE49-F238E27FC236}">
                          <a16:creationId xmlns:a16="http://schemas.microsoft.com/office/drawing/2014/main" id="{1750C5A6-D7FA-CEF8-8A46-05E97B23AC0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005" name="Rectangle: Rounded Corners 7004">
                  <a:extLst>
                    <a:ext uri="{FF2B5EF4-FFF2-40B4-BE49-F238E27FC236}">
                      <a16:creationId xmlns:a16="http://schemas.microsoft.com/office/drawing/2014/main" id="{99368E2A-CCBA-4B79-1B7E-73E4023E5E0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001" name="Straight Connector 7000">
                <a:extLst>
                  <a:ext uri="{FF2B5EF4-FFF2-40B4-BE49-F238E27FC236}">
                    <a16:creationId xmlns:a16="http://schemas.microsoft.com/office/drawing/2014/main" id="{507BB28D-0812-733C-DA73-C54756AF68E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02" name="Straight Connector 7001">
                <a:extLst>
                  <a:ext uri="{FF2B5EF4-FFF2-40B4-BE49-F238E27FC236}">
                    <a16:creationId xmlns:a16="http://schemas.microsoft.com/office/drawing/2014/main" id="{44FF23C6-CBCC-811A-3FEF-44208C6EC73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03" name="Straight Connector 7002">
                <a:extLst>
                  <a:ext uri="{FF2B5EF4-FFF2-40B4-BE49-F238E27FC236}">
                    <a16:creationId xmlns:a16="http://schemas.microsoft.com/office/drawing/2014/main" id="{6C27E4D6-D50E-8EB4-6867-7C5ED2BCB49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999" name="Rectangle: Rounded Corners 6998">
              <a:extLst>
                <a:ext uri="{FF2B5EF4-FFF2-40B4-BE49-F238E27FC236}">
                  <a16:creationId xmlns:a16="http://schemas.microsoft.com/office/drawing/2014/main" id="{09D37A48-60CB-9ECD-9445-C82146C237F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997" name="Rectangle: Rounded Corners 6996">
            <a:extLst>
              <a:ext uri="{FF2B5EF4-FFF2-40B4-BE49-F238E27FC236}">
                <a16:creationId xmlns:a16="http://schemas.microsoft.com/office/drawing/2014/main" id="{49A40BC7-82F7-86B4-044E-5FB19BDD859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257</xdr:row>
      <xdr:rowOff>79367</xdr:rowOff>
    </xdr:from>
    <xdr:to>
      <xdr:col>0</xdr:col>
      <xdr:colOff>8042797</xdr:colOff>
      <xdr:row>257</xdr:row>
      <xdr:rowOff>527410</xdr:rowOff>
    </xdr:to>
    <xdr:grpSp>
      <xdr:nvGrpSpPr>
        <xdr:cNvPr id="7021" name="Group 7020">
          <a:extLst>
            <a:ext uri="{FF2B5EF4-FFF2-40B4-BE49-F238E27FC236}">
              <a16:creationId xmlns:a16="http://schemas.microsoft.com/office/drawing/2014/main" id="{4395FFA2-D754-42E3-BF13-3CE68406A9B8}"/>
            </a:ext>
          </a:extLst>
        </xdr:cNvPr>
        <xdr:cNvGrpSpPr/>
      </xdr:nvGrpSpPr>
      <xdr:grpSpPr>
        <a:xfrm>
          <a:off x="10947688403" y="13812445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022" name="Group 7021">
            <a:extLst>
              <a:ext uri="{FF2B5EF4-FFF2-40B4-BE49-F238E27FC236}">
                <a16:creationId xmlns:a16="http://schemas.microsoft.com/office/drawing/2014/main" id="{B971B428-7832-47FF-BB31-C237538BB82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024" name="Group 7023">
              <a:extLst>
                <a:ext uri="{FF2B5EF4-FFF2-40B4-BE49-F238E27FC236}">
                  <a16:creationId xmlns:a16="http://schemas.microsoft.com/office/drawing/2014/main" id="{A4EFB483-0DFF-244C-6EC8-A50FA022511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026" name="Group 7025">
                <a:extLst>
                  <a:ext uri="{FF2B5EF4-FFF2-40B4-BE49-F238E27FC236}">
                    <a16:creationId xmlns:a16="http://schemas.microsoft.com/office/drawing/2014/main" id="{BF81B09D-F615-7BB5-A648-FC125DDB921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030" name="Group 7029">
                  <a:extLst>
                    <a:ext uri="{FF2B5EF4-FFF2-40B4-BE49-F238E27FC236}">
                      <a16:creationId xmlns:a16="http://schemas.microsoft.com/office/drawing/2014/main" id="{26B40BCF-DA37-45DC-1F87-B47251CA3E6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032" name="Rectangle: Rounded Corners 7031">
                    <a:extLst>
                      <a:ext uri="{FF2B5EF4-FFF2-40B4-BE49-F238E27FC236}">
                        <a16:creationId xmlns:a16="http://schemas.microsoft.com/office/drawing/2014/main" id="{299BE597-1B85-8B6E-8B43-99194B0C8DB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033" name="Group 7032">
                    <a:extLst>
                      <a:ext uri="{FF2B5EF4-FFF2-40B4-BE49-F238E27FC236}">
                        <a16:creationId xmlns:a16="http://schemas.microsoft.com/office/drawing/2014/main" id="{1CCA2C72-3F40-3705-8E1E-99E158AEC975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2">
                  <xdr:nvSpPr>
                    <xdr:cNvPr id="7043" name="Rectangle: Rounded Corners 7042">
                      <a:extLst>
                        <a:ext uri="{FF2B5EF4-FFF2-40B4-BE49-F238E27FC236}">
                          <a16:creationId xmlns:a16="http://schemas.microsoft.com/office/drawing/2014/main" id="{027271CF-48E6-7DDD-7D5E-274972829CBB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945E0E6-64D9-4669-BBB5-1B392976E70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44" name="Rectangle: Rounded Corners 7043">
                      <a:extLst>
                        <a:ext uri="{FF2B5EF4-FFF2-40B4-BE49-F238E27FC236}">
                          <a16:creationId xmlns:a16="http://schemas.microsoft.com/office/drawing/2014/main" id="{A56F18E2-3859-40A5-1CC1-75E3EBCEC4B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2">
                  <xdr:nvSpPr>
                    <xdr:cNvPr id="7045" name="Rectangle: Rounded Corners 7044">
                      <a:extLst>
                        <a:ext uri="{FF2B5EF4-FFF2-40B4-BE49-F238E27FC236}">
                          <a16:creationId xmlns:a16="http://schemas.microsoft.com/office/drawing/2014/main" id="{11EF3BE5-C4EA-22AE-EA67-ED5288CC45E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D03C8CA-4C4B-414D-B833-66F9D8A5B2A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46" name="Rectangle: Rounded Corners 7045">
                      <a:extLst>
                        <a:ext uri="{FF2B5EF4-FFF2-40B4-BE49-F238E27FC236}">
                          <a16:creationId xmlns:a16="http://schemas.microsoft.com/office/drawing/2014/main" id="{4EA6C8AC-1F60-1D3E-A9E5-F23EEF162C8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2">
                <xdr:nvSpPr>
                  <xdr:cNvPr id="7034" name="Rectangle: Rounded Corners 7033">
                    <a:extLst>
                      <a:ext uri="{FF2B5EF4-FFF2-40B4-BE49-F238E27FC236}">
                        <a16:creationId xmlns:a16="http://schemas.microsoft.com/office/drawing/2014/main" id="{C4F0C100-E83B-5902-8FFA-ECB2D153D6D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41D573F-8650-4B30-95C3-DF0506B4826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تیپر گیج (گپ سنج) 45-30 میلیمتر 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035" name="Group 7034">
                    <a:extLst>
                      <a:ext uri="{FF2B5EF4-FFF2-40B4-BE49-F238E27FC236}">
                        <a16:creationId xmlns:a16="http://schemas.microsoft.com/office/drawing/2014/main" id="{9576ED2E-9063-2822-B128-C7D52FAEB89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37314" cy="341949"/>
                    <a:chOff x="11023087448" y="797868"/>
                    <a:chExt cx="1737314" cy="341949"/>
                  </a:xfrm>
                </xdr:grpSpPr>
                <xdr:sp macro="" textlink="Data!J242">
                  <xdr:nvSpPr>
                    <xdr:cNvPr id="7040" name="Rectangle: Rounded Corners 7039">
                      <a:extLst>
                        <a:ext uri="{FF2B5EF4-FFF2-40B4-BE49-F238E27FC236}">
                          <a16:creationId xmlns:a16="http://schemas.microsoft.com/office/drawing/2014/main" id="{8F4ECE55-3160-30B4-CF14-007583BC305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07022A-9C2B-4365-AC30-80A2FB2D4476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1,310,000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2">
                  <xdr:nvSpPr>
                    <xdr:cNvPr id="7041" name="Rectangle: Rounded Corners 7040">
                      <a:extLst>
                        <a:ext uri="{FF2B5EF4-FFF2-40B4-BE49-F238E27FC236}">
                          <a16:creationId xmlns:a16="http://schemas.microsoft.com/office/drawing/2014/main" id="{A1236DC3-3B62-B02C-1A7D-97AE6A99DE2D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5200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9DC4A42-10D5-4F59-AC12-A619EDE4248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4833-3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42" name="Rectangle: Rounded Corners 7041">
                      <a:extLst>
                        <a:ext uri="{FF2B5EF4-FFF2-40B4-BE49-F238E27FC236}">
                          <a16:creationId xmlns:a16="http://schemas.microsoft.com/office/drawing/2014/main" id="{6AE8FC0B-EE1E-8067-69DE-5A64D8AF324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036" name="Group 7035">
                    <a:extLst>
                      <a:ext uri="{FF2B5EF4-FFF2-40B4-BE49-F238E27FC236}">
                        <a16:creationId xmlns:a16="http://schemas.microsoft.com/office/drawing/2014/main" id="{8715F37F-6813-64DD-1250-A982424B936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2">
                  <xdr:nvSpPr>
                    <xdr:cNvPr id="7037" name="Rectangle: Rounded Corners 7036">
                      <a:extLst>
                        <a:ext uri="{FF2B5EF4-FFF2-40B4-BE49-F238E27FC236}">
                          <a16:creationId xmlns:a16="http://schemas.microsoft.com/office/drawing/2014/main" id="{FBE14073-DD15-6CF7-30C4-28DAA0A525D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CF11516-DC88-4042-BED8-C5E752698954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630,000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2">
                  <xdr:nvSpPr>
                    <xdr:cNvPr id="7038" name="Rectangle: Rounded Corners 7037">
                      <a:extLst>
                        <a:ext uri="{FF2B5EF4-FFF2-40B4-BE49-F238E27FC236}">
                          <a16:creationId xmlns:a16="http://schemas.microsoft.com/office/drawing/2014/main" id="{90BAEB0B-3FAE-2136-A503-7944C3DF7D95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9124280-B4FE-435D-A43D-3C3EBC1660C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1511C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39" name="Rectangle: Rounded Corners 7038">
                      <a:extLst>
                        <a:ext uri="{FF2B5EF4-FFF2-40B4-BE49-F238E27FC236}">
                          <a16:creationId xmlns:a16="http://schemas.microsoft.com/office/drawing/2014/main" id="{B209C39B-4447-69AA-9939-55D3E92A163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031" name="Rectangle: Rounded Corners 7030">
                  <a:extLst>
                    <a:ext uri="{FF2B5EF4-FFF2-40B4-BE49-F238E27FC236}">
                      <a16:creationId xmlns:a16="http://schemas.microsoft.com/office/drawing/2014/main" id="{B464F738-6363-3194-3B4B-5E712CA7234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027" name="Straight Connector 7026">
                <a:extLst>
                  <a:ext uri="{FF2B5EF4-FFF2-40B4-BE49-F238E27FC236}">
                    <a16:creationId xmlns:a16="http://schemas.microsoft.com/office/drawing/2014/main" id="{C40454F4-B8B9-DFF7-997F-BCC40D6BCDD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28" name="Straight Connector 7027">
                <a:extLst>
                  <a:ext uri="{FF2B5EF4-FFF2-40B4-BE49-F238E27FC236}">
                    <a16:creationId xmlns:a16="http://schemas.microsoft.com/office/drawing/2014/main" id="{A6C7F020-74D8-767D-7EA1-6CD005BA2E5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29" name="Straight Connector 7028">
                <a:extLst>
                  <a:ext uri="{FF2B5EF4-FFF2-40B4-BE49-F238E27FC236}">
                    <a16:creationId xmlns:a16="http://schemas.microsoft.com/office/drawing/2014/main" id="{0ECF1859-6AAD-D303-B105-A3AB0424AD7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025" name="Rectangle: Rounded Corners 7024">
              <a:extLst>
                <a:ext uri="{FF2B5EF4-FFF2-40B4-BE49-F238E27FC236}">
                  <a16:creationId xmlns:a16="http://schemas.microsoft.com/office/drawing/2014/main" id="{B6A27194-4C7E-30A0-4A27-EEE6A0B47B2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023" name="Rectangle: Rounded Corners 7022">
            <a:extLst>
              <a:ext uri="{FF2B5EF4-FFF2-40B4-BE49-F238E27FC236}">
                <a16:creationId xmlns:a16="http://schemas.microsoft.com/office/drawing/2014/main" id="{959565ED-6116-5FC6-8DEE-21E246DF04C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258</xdr:row>
      <xdr:rowOff>79367</xdr:rowOff>
    </xdr:from>
    <xdr:to>
      <xdr:col>0</xdr:col>
      <xdr:colOff>8042797</xdr:colOff>
      <xdr:row>258</xdr:row>
      <xdr:rowOff>527410</xdr:rowOff>
    </xdr:to>
    <xdr:grpSp>
      <xdr:nvGrpSpPr>
        <xdr:cNvPr id="7047" name="Group 7046">
          <a:extLst>
            <a:ext uri="{FF2B5EF4-FFF2-40B4-BE49-F238E27FC236}">
              <a16:creationId xmlns:a16="http://schemas.microsoft.com/office/drawing/2014/main" id="{2BA1DC59-09CF-4754-A954-85BBB7997463}"/>
            </a:ext>
          </a:extLst>
        </xdr:cNvPr>
        <xdr:cNvGrpSpPr/>
      </xdr:nvGrpSpPr>
      <xdr:grpSpPr>
        <a:xfrm>
          <a:off x="10947688403" y="138663721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048" name="Group 7047">
            <a:extLst>
              <a:ext uri="{FF2B5EF4-FFF2-40B4-BE49-F238E27FC236}">
                <a16:creationId xmlns:a16="http://schemas.microsoft.com/office/drawing/2014/main" id="{FA06244B-057C-0D2D-0193-BB1D6B9047E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050" name="Group 7049">
              <a:extLst>
                <a:ext uri="{FF2B5EF4-FFF2-40B4-BE49-F238E27FC236}">
                  <a16:creationId xmlns:a16="http://schemas.microsoft.com/office/drawing/2014/main" id="{7F3EC064-957F-FEEA-117E-7457C2E4104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052" name="Group 7051">
                <a:extLst>
                  <a:ext uri="{FF2B5EF4-FFF2-40B4-BE49-F238E27FC236}">
                    <a16:creationId xmlns:a16="http://schemas.microsoft.com/office/drawing/2014/main" id="{2D471E32-AAAD-EB6F-E094-FBD690EA6D1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056" name="Group 7055">
                  <a:extLst>
                    <a:ext uri="{FF2B5EF4-FFF2-40B4-BE49-F238E27FC236}">
                      <a16:creationId xmlns:a16="http://schemas.microsoft.com/office/drawing/2014/main" id="{086E8528-9CBF-7AA1-36CF-86F6268A7F4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058" name="Rectangle: Rounded Corners 7057">
                    <a:extLst>
                      <a:ext uri="{FF2B5EF4-FFF2-40B4-BE49-F238E27FC236}">
                        <a16:creationId xmlns:a16="http://schemas.microsoft.com/office/drawing/2014/main" id="{43F08898-1F50-B905-4258-FAA8CE283B4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059" name="Group 7058">
                    <a:extLst>
                      <a:ext uri="{FF2B5EF4-FFF2-40B4-BE49-F238E27FC236}">
                        <a16:creationId xmlns:a16="http://schemas.microsoft.com/office/drawing/2014/main" id="{751CABBD-D368-36CF-697D-BB31D37C5EB7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3">
                  <xdr:nvSpPr>
                    <xdr:cNvPr id="7069" name="Rectangle: Rounded Corners 7068">
                      <a:extLst>
                        <a:ext uri="{FF2B5EF4-FFF2-40B4-BE49-F238E27FC236}">
                          <a16:creationId xmlns:a16="http://schemas.microsoft.com/office/drawing/2014/main" id="{5533E415-7DD6-B9BC-EC53-0BDEE92E3D6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069057-A747-412E-9341-0C3DB9A30B68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70" name="Rectangle: Rounded Corners 7069">
                      <a:extLst>
                        <a:ext uri="{FF2B5EF4-FFF2-40B4-BE49-F238E27FC236}">
                          <a16:creationId xmlns:a16="http://schemas.microsoft.com/office/drawing/2014/main" id="{E8734E50-0900-1F0F-F4C7-0879DE4C602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3">
                  <xdr:nvSpPr>
                    <xdr:cNvPr id="7071" name="Rectangle: Rounded Corners 7070">
                      <a:extLst>
                        <a:ext uri="{FF2B5EF4-FFF2-40B4-BE49-F238E27FC236}">
                          <a16:creationId xmlns:a16="http://schemas.microsoft.com/office/drawing/2014/main" id="{A2B9B6B7-B6F2-E04B-C13C-5149D9F91FA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F4453F-8843-417D-8C51-E3582EBB006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72" name="Rectangle: Rounded Corners 7071">
                      <a:extLst>
                        <a:ext uri="{FF2B5EF4-FFF2-40B4-BE49-F238E27FC236}">
                          <a16:creationId xmlns:a16="http://schemas.microsoft.com/office/drawing/2014/main" id="{C571AE7D-FF1A-42BD-5305-2BE71DF8308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3">
                <xdr:nvSpPr>
                  <xdr:cNvPr id="7060" name="Rectangle: Rounded Corners 7059">
                    <a:extLst>
                      <a:ext uri="{FF2B5EF4-FFF2-40B4-BE49-F238E27FC236}">
                        <a16:creationId xmlns:a16="http://schemas.microsoft.com/office/drawing/2014/main" id="{5A02590D-0304-5BB8-E791-8F0160DEE84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5DF71C7-F600-49C4-800B-D78C7BC27CF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متر لیزری 50 متری دقت 1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061" name="Group 7060">
                    <a:extLst>
                      <a:ext uri="{FF2B5EF4-FFF2-40B4-BE49-F238E27FC236}">
                        <a16:creationId xmlns:a16="http://schemas.microsoft.com/office/drawing/2014/main" id="{6A004AEC-9AE2-5AC3-D077-EED86B813D9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10" cy="341949"/>
                    <a:chOff x="11023087448" y="797868"/>
                    <a:chExt cx="1769910" cy="341949"/>
                  </a:xfrm>
                </xdr:grpSpPr>
                <xdr:sp macro="" textlink="Data!J243">
                  <xdr:nvSpPr>
                    <xdr:cNvPr id="7066" name="Rectangle: Rounded Corners 7065">
                      <a:extLst>
                        <a:ext uri="{FF2B5EF4-FFF2-40B4-BE49-F238E27FC236}">
                          <a16:creationId xmlns:a16="http://schemas.microsoft.com/office/drawing/2014/main" id="{3FEF2737-A077-1F0E-B08C-2A7F4FE0D06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6FE0BC-50EA-4EA7-B69F-76DCDA62F656}" type="TxLink">
                        <a:rPr lang="fa-IR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2,490,000</a:t>
                      </a:fld>
                      <a:endParaRPr lang="en-US" sz="8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3">
                  <xdr:nvSpPr>
                    <xdr:cNvPr id="7067" name="Rectangle: Rounded Corners 7066">
                      <a:extLst>
                        <a:ext uri="{FF2B5EF4-FFF2-40B4-BE49-F238E27FC236}">
                          <a16:creationId xmlns:a16="http://schemas.microsoft.com/office/drawing/2014/main" id="{1924CE4D-174C-A7F1-E22D-414362DA50A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845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5515A2-BF37-4038-B007-D4BD87C480A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9561-50B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68" name="Rectangle: Rounded Corners 7067">
                      <a:extLst>
                        <a:ext uri="{FF2B5EF4-FFF2-40B4-BE49-F238E27FC236}">
                          <a16:creationId xmlns:a16="http://schemas.microsoft.com/office/drawing/2014/main" id="{00E88B8C-DA67-1258-2FAD-0BDA3ABB598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062" name="Group 7061">
                    <a:extLst>
                      <a:ext uri="{FF2B5EF4-FFF2-40B4-BE49-F238E27FC236}">
                        <a16:creationId xmlns:a16="http://schemas.microsoft.com/office/drawing/2014/main" id="{F54C82C3-CE9F-A0D8-490F-E1EDBD5E5B5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3">
                  <xdr:nvSpPr>
                    <xdr:cNvPr id="7063" name="Rectangle: Rounded Corners 7062">
                      <a:extLst>
                        <a:ext uri="{FF2B5EF4-FFF2-40B4-BE49-F238E27FC236}">
                          <a16:creationId xmlns:a16="http://schemas.microsoft.com/office/drawing/2014/main" id="{AEE75985-5B5D-79A3-0334-44E190D6336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209EB0D-E431-4C88-8F1B-900002484D9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3">
                  <xdr:nvSpPr>
                    <xdr:cNvPr id="7064" name="Rectangle: Rounded Corners 7063">
                      <a:extLst>
                        <a:ext uri="{FF2B5EF4-FFF2-40B4-BE49-F238E27FC236}">
                          <a16:creationId xmlns:a16="http://schemas.microsoft.com/office/drawing/2014/main" id="{B7A89E34-13CE-7A80-45CB-FBDDB2D8B82C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AED8F91-75DF-4689-92DC-6650C7FEC86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65" name="Rectangle: Rounded Corners 7064">
                      <a:extLst>
                        <a:ext uri="{FF2B5EF4-FFF2-40B4-BE49-F238E27FC236}">
                          <a16:creationId xmlns:a16="http://schemas.microsoft.com/office/drawing/2014/main" id="{AD40F7DD-BC32-5ED1-882C-0F06927375D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057" name="Rectangle: Rounded Corners 7056">
                  <a:extLst>
                    <a:ext uri="{FF2B5EF4-FFF2-40B4-BE49-F238E27FC236}">
                      <a16:creationId xmlns:a16="http://schemas.microsoft.com/office/drawing/2014/main" id="{C0A8BA07-F1BE-D8FD-444E-41EF349E329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053" name="Straight Connector 7052">
                <a:extLst>
                  <a:ext uri="{FF2B5EF4-FFF2-40B4-BE49-F238E27FC236}">
                    <a16:creationId xmlns:a16="http://schemas.microsoft.com/office/drawing/2014/main" id="{23DB68AD-E0AC-BF44-0AF8-ECE734C8FC4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54" name="Straight Connector 7053">
                <a:extLst>
                  <a:ext uri="{FF2B5EF4-FFF2-40B4-BE49-F238E27FC236}">
                    <a16:creationId xmlns:a16="http://schemas.microsoft.com/office/drawing/2014/main" id="{5FD57B62-C79D-2CB5-110F-49B258F26D5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55" name="Straight Connector 7054">
                <a:extLst>
                  <a:ext uri="{FF2B5EF4-FFF2-40B4-BE49-F238E27FC236}">
                    <a16:creationId xmlns:a16="http://schemas.microsoft.com/office/drawing/2014/main" id="{7B3C323F-398E-6181-9385-09FA90484624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051" name="Rectangle: Rounded Corners 7050">
              <a:extLst>
                <a:ext uri="{FF2B5EF4-FFF2-40B4-BE49-F238E27FC236}">
                  <a16:creationId xmlns:a16="http://schemas.microsoft.com/office/drawing/2014/main" id="{B9A0C255-4248-E9E7-EA26-5B7C3884430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049" name="Rectangle: Rounded Corners 7048">
            <a:extLst>
              <a:ext uri="{FF2B5EF4-FFF2-40B4-BE49-F238E27FC236}">
                <a16:creationId xmlns:a16="http://schemas.microsoft.com/office/drawing/2014/main" id="{9E1B7A67-DBD2-2247-263B-214E5DD3783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259</xdr:row>
      <xdr:rowOff>79367</xdr:rowOff>
    </xdr:from>
    <xdr:to>
      <xdr:col>0</xdr:col>
      <xdr:colOff>8042797</xdr:colOff>
      <xdr:row>259</xdr:row>
      <xdr:rowOff>527410</xdr:rowOff>
    </xdr:to>
    <xdr:grpSp>
      <xdr:nvGrpSpPr>
        <xdr:cNvPr id="7073" name="Group 7072">
          <a:extLst>
            <a:ext uri="{FF2B5EF4-FFF2-40B4-BE49-F238E27FC236}">
              <a16:creationId xmlns:a16="http://schemas.microsoft.com/office/drawing/2014/main" id="{D0D714B9-5738-4E3C-98FB-7558F1FBA389}"/>
            </a:ext>
          </a:extLst>
        </xdr:cNvPr>
        <xdr:cNvGrpSpPr/>
      </xdr:nvGrpSpPr>
      <xdr:grpSpPr>
        <a:xfrm>
          <a:off x="10947688403" y="13920298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074" name="Group 7073">
            <a:extLst>
              <a:ext uri="{FF2B5EF4-FFF2-40B4-BE49-F238E27FC236}">
                <a16:creationId xmlns:a16="http://schemas.microsoft.com/office/drawing/2014/main" id="{2D2F3CC0-9731-7FE3-AE26-667F9E2DB13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076" name="Group 7075">
              <a:extLst>
                <a:ext uri="{FF2B5EF4-FFF2-40B4-BE49-F238E27FC236}">
                  <a16:creationId xmlns:a16="http://schemas.microsoft.com/office/drawing/2014/main" id="{29A192A7-1F8E-F7B3-6680-5B7B7E137A5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078" name="Group 7077">
                <a:extLst>
                  <a:ext uri="{FF2B5EF4-FFF2-40B4-BE49-F238E27FC236}">
                    <a16:creationId xmlns:a16="http://schemas.microsoft.com/office/drawing/2014/main" id="{7B1215C0-F978-EBA7-FE64-0CD8BA3C3C3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082" name="Group 7081">
                  <a:extLst>
                    <a:ext uri="{FF2B5EF4-FFF2-40B4-BE49-F238E27FC236}">
                      <a16:creationId xmlns:a16="http://schemas.microsoft.com/office/drawing/2014/main" id="{FC38C0F4-5EE0-EABD-3D85-5E48654ED13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084" name="Rectangle: Rounded Corners 7083">
                    <a:extLst>
                      <a:ext uri="{FF2B5EF4-FFF2-40B4-BE49-F238E27FC236}">
                        <a16:creationId xmlns:a16="http://schemas.microsoft.com/office/drawing/2014/main" id="{4D78CC11-8C6C-9699-67EE-55AFEE13B97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085" name="Group 7084">
                    <a:extLst>
                      <a:ext uri="{FF2B5EF4-FFF2-40B4-BE49-F238E27FC236}">
                        <a16:creationId xmlns:a16="http://schemas.microsoft.com/office/drawing/2014/main" id="{26368DC9-996F-676C-9FD7-3C1571CC185C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4">
                  <xdr:nvSpPr>
                    <xdr:cNvPr id="7095" name="Rectangle: Rounded Corners 7094">
                      <a:extLst>
                        <a:ext uri="{FF2B5EF4-FFF2-40B4-BE49-F238E27FC236}">
                          <a16:creationId xmlns:a16="http://schemas.microsoft.com/office/drawing/2014/main" id="{88EB9582-1C70-2690-EFA7-83FCEB3299EB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20B8AD-33A7-40D8-A30C-0C5EFE974DF3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96" name="Rectangle: Rounded Corners 7095">
                      <a:extLst>
                        <a:ext uri="{FF2B5EF4-FFF2-40B4-BE49-F238E27FC236}">
                          <a16:creationId xmlns:a16="http://schemas.microsoft.com/office/drawing/2014/main" id="{5ABE081A-4A90-A85F-761E-F5E4C08AEF5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4">
                  <xdr:nvSpPr>
                    <xdr:cNvPr id="7097" name="Rectangle: Rounded Corners 7096">
                      <a:extLst>
                        <a:ext uri="{FF2B5EF4-FFF2-40B4-BE49-F238E27FC236}">
                          <a16:creationId xmlns:a16="http://schemas.microsoft.com/office/drawing/2014/main" id="{338A9A12-B258-5872-3BB4-E221718E6C6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6032F33-9C44-4FB0-9010-4682D149ED5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98" name="Rectangle: Rounded Corners 7097">
                      <a:extLst>
                        <a:ext uri="{FF2B5EF4-FFF2-40B4-BE49-F238E27FC236}">
                          <a16:creationId xmlns:a16="http://schemas.microsoft.com/office/drawing/2014/main" id="{5909C6DB-58CE-33B0-885D-F958B141CC6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4">
                <xdr:nvSpPr>
                  <xdr:cNvPr id="7086" name="Rectangle: Rounded Corners 7085">
                    <a:extLst>
                      <a:ext uri="{FF2B5EF4-FFF2-40B4-BE49-F238E27FC236}">
                        <a16:creationId xmlns:a16="http://schemas.microsoft.com/office/drawing/2014/main" id="{9C4F59B8-6888-B394-203E-B5CFF63CECD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5FE2CD0-DEE0-49E4-8EB6-752EE782D8F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متر نواری 5 متری قطر 25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087" name="Group 7086">
                    <a:extLst>
                      <a:ext uri="{FF2B5EF4-FFF2-40B4-BE49-F238E27FC236}">
                        <a16:creationId xmlns:a16="http://schemas.microsoft.com/office/drawing/2014/main" id="{F96501B3-D02D-D191-CCA4-06F155943DA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09" cy="341949"/>
                    <a:chOff x="11023087448" y="797868"/>
                    <a:chExt cx="1769909" cy="341949"/>
                  </a:xfrm>
                </xdr:grpSpPr>
                <xdr:sp macro="" textlink="Data!J244">
                  <xdr:nvSpPr>
                    <xdr:cNvPr id="7092" name="Rectangle: Rounded Corners 7091">
                      <a:extLst>
                        <a:ext uri="{FF2B5EF4-FFF2-40B4-BE49-F238E27FC236}">
                          <a16:creationId xmlns:a16="http://schemas.microsoft.com/office/drawing/2014/main" id="{19E83BBA-7BB5-07A2-B474-3F7F8DF698D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23AFAE1-CC6C-47EF-8940-483A33749A3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4">
                  <xdr:nvSpPr>
                    <xdr:cNvPr id="7093" name="Rectangle: Rounded Corners 7092">
                      <a:extLst>
                        <a:ext uri="{FF2B5EF4-FFF2-40B4-BE49-F238E27FC236}">
                          <a16:creationId xmlns:a16="http://schemas.microsoft.com/office/drawing/2014/main" id="{95A35388-9E05-1D41-C834-DAC70DC32908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845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783440-8991-4887-84AB-C7EC3A07A3C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7140-5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94" name="Rectangle: Rounded Corners 7093">
                      <a:extLst>
                        <a:ext uri="{FF2B5EF4-FFF2-40B4-BE49-F238E27FC236}">
                          <a16:creationId xmlns:a16="http://schemas.microsoft.com/office/drawing/2014/main" id="{FD42C397-6785-46A9-1B8F-6F7E2100285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088" name="Group 7087">
                    <a:extLst>
                      <a:ext uri="{FF2B5EF4-FFF2-40B4-BE49-F238E27FC236}">
                        <a16:creationId xmlns:a16="http://schemas.microsoft.com/office/drawing/2014/main" id="{CA02EA1B-8A77-3B50-FC1F-886F42F15B9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4">
                  <xdr:nvSpPr>
                    <xdr:cNvPr id="7089" name="Rectangle: Rounded Corners 7088">
                      <a:extLst>
                        <a:ext uri="{FF2B5EF4-FFF2-40B4-BE49-F238E27FC236}">
                          <a16:creationId xmlns:a16="http://schemas.microsoft.com/office/drawing/2014/main" id="{E0F3F05F-CE4B-3E8F-BBDF-BBC6335D55A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6D659B-9362-4F74-B698-BC30425B108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310,000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4">
                  <xdr:nvSpPr>
                    <xdr:cNvPr id="7090" name="Rectangle: Rounded Corners 7089">
                      <a:extLst>
                        <a:ext uri="{FF2B5EF4-FFF2-40B4-BE49-F238E27FC236}">
                          <a16:creationId xmlns:a16="http://schemas.microsoft.com/office/drawing/2014/main" id="{B2A80013-79F8-43A2-17B8-4F2C15C729D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B87E663-7715-4C96-B652-E3199E528F8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FREEMANS IK525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091" name="Rectangle: Rounded Corners 7090">
                      <a:extLst>
                        <a:ext uri="{FF2B5EF4-FFF2-40B4-BE49-F238E27FC236}">
                          <a16:creationId xmlns:a16="http://schemas.microsoft.com/office/drawing/2014/main" id="{A28C9F42-EFC9-CF85-087D-5069A9328BB5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083" name="Rectangle: Rounded Corners 7082">
                  <a:extLst>
                    <a:ext uri="{FF2B5EF4-FFF2-40B4-BE49-F238E27FC236}">
                      <a16:creationId xmlns:a16="http://schemas.microsoft.com/office/drawing/2014/main" id="{F94F5143-9ADA-3C27-7FD6-6B7C81F1998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079" name="Straight Connector 7078">
                <a:extLst>
                  <a:ext uri="{FF2B5EF4-FFF2-40B4-BE49-F238E27FC236}">
                    <a16:creationId xmlns:a16="http://schemas.microsoft.com/office/drawing/2014/main" id="{DEF74052-03F0-A7D2-FC71-BAE33E61BD3D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80" name="Straight Connector 7079">
                <a:extLst>
                  <a:ext uri="{FF2B5EF4-FFF2-40B4-BE49-F238E27FC236}">
                    <a16:creationId xmlns:a16="http://schemas.microsoft.com/office/drawing/2014/main" id="{90C2AB37-E25F-0347-164A-68B9A85FC73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81" name="Straight Connector 7080">
                <a:extLst>
                  <a:ext uri="{FF2B5EF4-FFF2-40B4-BE49-F238E27FC236}">
                    <a16:creationId xmlns:a16="http://schemas.microsoft.com/office/drawing/2014/main" id="{F22D9D9B-1352-DC6A-B655-7DC93B9DDD9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077" name="Rectangle: Rounded Corners 7076">
              <a:extLst>
                <a:ext uri="{FF2B5EF4-FFF2-40B4-BE49-F238E27FC236}">
                  <a16:creationId xmlns:a16="http://schemas.microsoft.com/office/drawing/2014/main" id="{841DE21F-CEDE-F7A5-FEBF-936E8E46F80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075" name="Rectangle: Rounded Corners 7074">
            <a:extLst>
              <a:ext uri="{FF2B5EF4-FFF2-40B4-BE49-F238E27FC236}">
                <a16:creationId xmlns:a16="http://schemas.microsoft.com/office/drawing/2014/main" id="{36A1BB59-C4CF-4F9C-6EF5-1FAAC4BEB80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260</xdr:row>
      <xdr:rowOff>79367</xdr:rowOff>
    </xdr:from>
    <xdr:to>
      <xdr:col>0</xdr:col>
      <xdr:colOff>8042797</xdr:colOff>
      <xdr:row>260</xdr:row>
      <xdr:rowOff>527410</xdr:rowOff>
    </xdr:to>
    <xdr:grpSp>
      <xdr:nvGrpSpPr>
        <xdr:cNvPr id="7099" name="Group 7098">
          <a:extLst>
            <a:ext uri="{FF2B5EF4-FFF2-40B4-BE49-F238E27FC236}">
              <a16:creationId xmlns:a16="http://schemas.microsoft.com/office/drawing/2014/main" id="{5906B37C-23CA-4EE9-89A2-3AEE97067DBC}"/>
            </a:ext>
          </a:extLst>
        </xdr:cNvPr>
        <xdr:cNvGrpSpPr/>
      </xdr:nvGrpSpPr>
      <xdr:grpSpPr>
        <a:xfrm>
          <a:off x="10947688403" y="139742244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100" name="Group 7099">
            <a:extLst>
              <a:ext uri="{FF2B5EF4-FFF2-40B4-BE49-F238E27FC236}">
                <a16:creationId xmlns:a16="http://schemas.microsoft.com/office/drawing/2014/main" id="{BE3EDB28-B80A-D14A-375D-3A588958B55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102" name="Group 7101">
              <a:extLst>
                <a:ext uri="{FF2B5EF4-FFF2-40B4-BE49-F238E27FC236}">
                  <a16:creationId xmlns:a16="http://schemas.microsoft.com/office/drawing/2014/main" id="{38E555BD-DAD9-4AA7-3C60-FB90E574030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104" name="Group 7103">
                <a:extLst>
                  <a:ext uri="{FF2B5EF4-FFF2-40B4-BE49-F238E27FC236}">
                    <a16:creationId xmlns:a16="http://schemas.microsoft.com/office/drawing/2014/main" id="{059A8E77-57D5-F9F5-9D2F-DCA608F2CB0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108" name="Group 7107">
                  <a:extLst>
                    <a:ext uri="{FF2B5EF4-FFF2-40B4-BE49-F238E27FC236}">
                      <a16:creationId xmlns:a16="http://schemas.microsoft.com/office/drawing/2014/main" id="{58BF0161-632C-2D29-07D1-2CF7D10E5EF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110" name="Rectangle: Rounded Corners 7109">
                    <a:extLst>
                      <a:ext uri="{FF2B5EF4-FFF2-40B4-BE49-F238E27FC236}">
                        <a16:creationId xmlns:a16="http://schemas.microsoft.com/office/drawing/2014/main" id="{942353D7-B209-4296-D6D9-FDB34EFACF4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111" name="Group 7110">
                    <a:extLst>
                      <a:ext uri="{FF2B5EF4-FFF2-40B4-BE49-F238E27FC236}">
                        <a16:creationId xmlns:a16="http://schemas.microsoft.com/office/drawing/2014/main" id="{A49E041F-9A8F-CFA2-CB7D-BF9BA0C66A4E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5">
                  <xdr:nvSpPr>
                    <xdr:cNvPr id="7121" name="Rectangle: Rounded Corners 7120">
                      <a:extLst>
                        <a:ext uri="{FF2B5EF4-FFF2-40B4-BE49-F238E27FC236}">
                          <a16:creationId xmlns:a16="http://schemas.microsoft.com/office/drawing/2014/main" id="{121B9B40-7875-43C7-2BAF-6BD0EFBBC5F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4CFCA51-4082-497A-B9E4-2A0593BED39B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22" name="Rectangle: Rounded Corners 7121">
                      <a:extLst>
                        <a:ext uri="{FF2B5EF4-FFF2-40B4-BE49-F238E27FC236}">
                          <a16:creationId xmlns:a16="http://schemas.microsoft.com/office/drawing/2014/main" id="{CF3F35DE-8745-BEE5-10C0-9DB598EDED8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5">
                  <xdr:nvSpPr>
                    <xdr:cNvPr id="7123" name="Rectangle: Rounded Corners 7122">
                      <a:extLst>
                        <a:ext uri="{FF2B5EF4-FFF2-40B4-BE49-F238E27FC236}">
                          <a16:creationId xmlns:a16="http://schemas.microsoft.com/office/drawing/2014/main" id="{9C4AFF97-A105-7119-669A-969CADBEFD3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4C4356-3DF3-4A6E-AB0F-69D4AB27DA2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24" name="Rectangle: Rounded Corners 7123">
                      <a:extLst>
                        <a:ext uri="{FF2B5EF4-FFF2-40B4-BE49-F238E27FC236}">
                          <a16:creationId xmlns:a16="http://schemas.microsoft.com/office/drawing/2014/main" id="{31661232-4A6A-58A1-E408-40CBCB03DBE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5">
                <xdr:nvSpPr>
                  <xdr:cNvPr id="7112" name="Rectangle: Rounded Corners 7111">
                    <a:extLst>
                      <a:ext uri="{FF2B5EF4-FFF2-40B4-BE49-F238E27FC236}">
                        <a16:creationId xmlns:a16="http://schemas.microsoft.com/office/drawing/2014/main" id="{EC4BEF52-65FD-C89E-D369-565E719161F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6556C3D-EE4A-4CF3-9F1A-E8F10E55714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متر نواری 7/5 متری قطر 25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113" name="Group 7112">
                    <a:extLst>
                      <a:ext uri="{FF2B5EF4-FFF2-40B4-BE49-F238E27FC236}">
                        <a16:creationId xmlns:a16="http://schemas.microsoft.com/office/drawing/2014/main" id="{C18AE1FC-9C17-5BF3-C2E2-10B249302757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45">
                  <xdr:nvSpPr>
                    <xdr:cNvPr id="7118" name="Rectangle: Rounded Corners 7117">
                      <a:extLst>
                        <a:ext uri="{FF2B5EF4-FFF2-40B4-BE49-F238E27FC236}">
                          <a16:creationId xmlns:a16="http://schemas.microsoft.com/office/drawing/2014/main" id="{214EC338-7782-E92A-16ED-A4AD8D18DD8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3140C4-BBA3-4568-86A9-E037A9CFE869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5">
                  <xdr:nvSpPr>
                    <xdr:cNvPr id="7119" name="Rectangle: Rounded Corners 7118">
                      <a:extLst>
                        <a:ext uri="{FF2B5EF4-FFF2-40B4-BE49-F238E27FC236}">
                          <a16:creationId xmlns:a16="http://schemas.microsoft.com/office/drawing/2014/main" id="{B2698E04-86D2-0ECE-8CE2-67698C19EF27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340BBF-5371-47B0-A97F-D0764175D6A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20" name="Rectangle: Rounded Corners 7119">
                      <a:extLst>
                        <a:ext uri="{FF2B5EF4-FFF2-40B4-BE49-F238E27FC236}">
                          <a16:creationId xmlns:a16="http://schemas.microsoft.com/office/drawing/2014/main" id="{F3ED1A37-A913-C846-DAAF-A378C8416AA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114" name="Group 7113">
                    <a:extLst>
                      <a:ext uri="{FF2B5EF4-FFF2-40B4-BE49-F238E27FC236}">
                        <a16:creationId xmlns:a16="http://schemas.microsoft.com/office/drawing/2014/main" id="{AE7F91BA-BF77-CC82-BF04-7501E8E5DAF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5">
                  <xdr:nvSpPr>
                    <xdr:cNvPr id="7115" name="Rectangle: Rounded Corners 7114">
                      <a:extLst>
                        <a:ext uri="{FF2B5EF4-FFF2-40B4-BE49-F238E27FC236}">
                          <a16:creationId xmlns:a16="http://schemas.microsoft.com/office/drawing/2014/main" id="{8C9E3EAD-4FAC-DB0D-3CE9-1CDE19F0396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1E75686-36EA-40A4-BD9D-1730CACD292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5">
                  <xdr:nvSpPr>
                    <xdr:cNvPr id="7116" name="Rectangle: Rounded Corners 7115">
                      <a:extLst>
                        <a:ext uri="{FF2B5EF4-FFF2-40B4-BE49-F238E27FC236}">
                          <a16:creationId xmlns:a16="http://schemas.microsoft.com/office/drawing/2014/main" id="{808C54D9-2BDC-617A-E5CB-A9A057B0314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416F881-D005-46BF-9B89-1769AF415BE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FREEMANS IK7525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17" name="Rectangle: Rounded Corners 7116">
                      <a:extLst>
                        <a:ext uri="{FF2B5EF4-FFF2-40B4-BE49-F238E27FC236}">
                          <a16:creationId xmlns:a16="http://schemas.microsoft.com/office/drawing/2014/main" id="{BAFDFECE-D332-12AC-D5F0-B1B8C98524B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109" name="Rectangle: Rounded Corners 7108">
                  <a:extLst>
                    <a:ext uri="{FF2B5EF4-FFF2-40B4-BE49-F238E27FC236}">
                      <a16:creationId xmlns:a16="http://schemas.microsoft.com/office/drawing/2014/main" id="{E747757D-CE04-AD80-1776-28653A3BE31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105" name="Straight Connector 7104">
                <a:extLst>
                  <a:ext uri="{FF2B5EF4-FFF2-40B4-BE49-F238E27FC236}">
                    <a16:creationId xmlns:a16="http://schemas.microsoft.com/office/drawing/2014/main" id="{B28C98D7-5D52-2DB5-4ECC-3FECEF7E5F8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06" name="Straight Connector 7105">
                <a:extLst>
                  <a:ext uri="{FF2B5EF4-FFF2-40B4-BE49-F238E27FC236}">
                    <a16:creationId xmlns:a16="http://schemas.microsoft.com/office/drawing/2014/main" id="{F9A4A41E-70ED-38E8-D83C-A4D74C593EB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07" name="Straight Connector 7106">
                <a:extLst>
                  <a:ext uri="{FF2B5EF4-FFF2-40B4-BE49-F238E27FC236}">
                    <a16:creationId xmlns:a16="http://schemas.microsoft.com/office/drawing/2014/main" id="{2E835B09-40B0-A213-89A1-214516D5C19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103" name="Rectangle: Rounded Corners 7102">
              <a:extLst>
                <a:ext uri="{FF2B5EF4-FFF2-40B4-BE49-F238E27FC236}">
                  <a16:creationId xmlns:a16="http://schemas.microsoft.com/office/drawing/2014/main" id="{40E9A52B-B1CF-0E10-092B-94B05B527FA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101" name="Rectangle: Rounded Corners 7100">
            <a:extLst>
              <a:ext uri="{FF2B5EF4-FFF2-40B4-BE49-F238E27FC236}">
                <a16:creationId xmlns:a16="http://schemas.microsoft.com/office/drawing/2014/main" id="{932B5CBF-A01B-84DC-FF75-ED73EDDE50B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261</xdr:row>
      <xdr:rowOff>79367</xdr:rowOff>
    </xdr:from>
    <xdr:to>
      <xdr:col>0</xdr:col>
      <xdr:colOff>8042797</xdr:colOff>
      <xdr:row>261</xdr:row>
      <xdr:rowOff>527410</xdr:rowOff>
    </xdr:to>
    <xdr:grpSp>
      <xdr:nvGrpSpPr>
        <xdr:cNvPr id="7125" name="Group 7124">
          <a:extLst>
            <a:ext uri="{FF2B5EF4-FFF2-40B4-BE49-F238E27FC236}">
              <a16:creationId xmlns:a16="http://schemas.microsoft.com/office/drawing/2014/main" id="{B5259E75-92F0-4AA8-8055-A26897E85111}"/>
            </a:ext>
          </a:extLst>
        </xdr:cNvPr>
        <xdr:cNvGrpSpPr/>
      </xdr:nvGrpSpPr>
      <xdr:grpSpPr>
        <a:xfrm>
          <a:off x="10947688403" y="14028150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126" name="Group 7125">
            <a:extLst>
              <a:ext uri="{FF2B5EF4-FFF2-40B4-BE49-F238E27FC236}">
                <a16:creationId xmlns:a16="http://schemas.microsoft.com/office/drawing/2014/main" id="{D0FFBA04-82EB-941D-5F8B-195F8E50B42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128" name="Group 7127">
              <a:extLst>
                <a:ext uri="{FF2B5EF4-FFF2-40B4-BE49-F238E27FC236}">
                  <a16:creationId xmlns:a16="http://schemas.microsoft.com/office/drawing/2014/main" id="{1451D748-E644-3B7C-C242-2ECFB20ACF0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130" name="Group 7129">
                <a:extLst>
                  <a:ext uri="{FF2B5EF4-FFF2-40B4-BE49-F238E27FC236}">
                    <a16:creationId xmlns:a16="http://schemas.microsoft.com/office/drawing/2014/main" id="{2F4E9A07-0E8D-EBDB-DA82-B9594459ECB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134" name="Group 7133">
                  <a:extLst>
                    <a:ext uri="{FF2B5EF4-FFF2-40B4-BE49-F238E27FC236}">
                      <a16:creationId xmlns:a16="http://schemas.microsoft.com/office/drawing/2014/main" id="{6DB98C0E-3F75-2344-AF3C-A46D6528C91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136" name="Rectangle: Rounded Corners 7135">
                    <a:extLst>
                      <a:ext uri="{FF2B5EF4-FFF2-40B4-BE49-F238E27FC236}">
                        <a16:creationId xmlns:a16="http://schemas.microsoft.com/office/drawing/2014/main" id="{03A900C5-D997-B1EC-EA84-14E4607B63E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137" name="Group 7136">
                    <a:extLst>
                      <a:ext uri="{FF2B5EF4-FFF2-40B4-BE49-F238E27FC236}">
                        <a16:creationId xmlns:a16="http://schemas.microsoft.com/office/drawing/2014/main" id="{E0A70A77-B8F7-71D2-EB48-82F122D4B5FA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46">
                  <xdr:nvSpPr>
                    <xdr:cNvPr id="7147" name="Rectangle: Rounded Corners 7146">
                      <a:extLst>
                        <a:ext uri="{FF2B5EF4-FFF2-40B4-BE49-F238E27FC236}">
                          <a16:creationId xmlns:a16="http://schemas.microsoft.com/office/drawing/2014/main" id="{689A169F-D9BF-8112-AB96-9E53810EAACA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4306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9969DA-655D-4D4D-9309-C1CFC0CF1FB0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48" name="Rectangle: Rounded Corners 7147">
                      <a:extLst>
                        <a:ext uri="{FF2B5EF4-FFF2-40B4-BE49-F238E27FC236}">
                          <a16:creationId xmlns:a16="http://schemas.microsoft.com/office/drawing/2014/main" id="{077C73AE-C179-AEC1-3BB9-1634B0B4379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6">
                  <xdr:nvSpPr>
                    <xdr:cNvPr id="7149" name="Rectangle: Rounded Corners 7148">
                      <a:extLst>
                        <a:ext uri="{FF2B5EF4-FFF2-40B4-BE49-F238E27FC236}">
                          <a16:creationId xmlns:a16="http://schemas.microsoft.com/office/drawing/2014/main" id="{D772EB27-03FC-99E2-F7E1-D255BD9C53B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8163DF-2286-4B18-A35C-57F117417E1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50" name="Rectangle: Rounded Corners 7149">
                      <a:extLst>
                        <a:ext uri="{FF2B5EF4-FFF2-40B4-BE49-F238E27FC236}">
                          <a16:creationId xmlns:a16="http://schemas.microsoft.com/office/drawing/2014/main" id="{B3C37414-36AE-D7F5-8D39-777AD94AB4A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6">
                <xdr:nvSpPr>
                  <xdr:cNvPr id="7138" name="Rectangle: Rounded Corners 7137">
                    <a:extLst>
                      <a:ext uri="{FF2B5EF4-FFF2-40B4-BE49-F238E27FC236}">
                        <a16:creationId xmlns:a16="http://schemas.microsoft.com/office/drawing/2014/main" id="{7D541562-11B5-3556-23FA-C729F674A02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049B8C1-BF5F-44C4-BA87-72CCF1B35E9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متر نواری 10 متری قطر 25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139" name="Group 7138">
                    <a:extLst>
                      <a:ext uri="{FF2B5EF4-FFF2-40B4-BE49-F238E27FC236}">
                        <a16:creationId xmlns:a16="http://schemas.microsoft.com/office/drawing/2014/main" id="{B1043C6C-52B7-E3C5-25CA-DEB1E811605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5463" cy="341949"/>
                    <a:chOff x="11023087448" y="797868"/>
                    <a:chExt cx="1745463" cy="341949"/>
                  </a:xfrm>
                </xdr:grpSpPr>
                <xdr:sp macro="" textlink="Data!J246">
                  <xdr:nvSpPr>
                    <xdr:cNvPr id="7144" name="Rectangle: Rounded Corners 7143">
                      <a:extLst>
                        <a:ext uri="{FF2B5EF4-FFF2-40B4-BE49-F238E27FC236}">
                          <a16:creationId xmlns:a16="http://schemas.microsoft.com/office/drawing/2014/main" id="{98850589-AB3D-9C5B-DE4F-1A67E9D4E94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5D5155A-B0CE-473B-8CAC-573F54B12E76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6">
                  <xdr:nvSpPr>
                    <xdr:cNvPr id="7145" name="Rectangle: Rounded Corners 7144">
                      <a:extLst>
                        <a:ext uri="{FF2B5EF4-FFF2-40B4-BE49-F238E27FC236}">
                          <a16:creationId xmlns:a16="http://schemas.microsoft.com/office/drawing/2014/main" id="{5FBF7C71-D62A-F7D6-FE63-D92F0A98907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015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56D3FD-360A-4C98-94FD-B0C0AE95BD6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46" name="Rectangle: Rounded Corners 7145">
                      <a:extLst>
                        <a:ext uri="{FF2B5EF4-FFF2-40B4-BE49-F238E27FC236}">
                          <a16:creationId xmlns:a16="http://schemas.microsoft.com/office/drawing/2014/main" id="{3830116E-F437-4E7E-8032-719F7DF2F35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140" name="Group 7139">
                    <a:extLst>
                      <a:ext uri="{FF2B5EF4-FFF2-40B4-BE49-F238E27FC236}">
                        <a16:creationId xmlns:a16="http://schemas.microsoft.com/office/drawing/2014/main" id="{49F93DE0-DE9E-7854-3436-CF63F429E3C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6">
                  <xdr:nvSpPr>
                    <xdr:cNvPr id="7141" name="Rectangle: Rounded Corners 7140">
                      <a:extLst>
                        <a:ext uri="{FF2B5EF4-FFF2-40B4-BE49-F238E27FC236}">
                          <a16:creationId xmlns:a16="http://schemas.microsoft.com/office/drawing/2014/main" id="{0E112034-8607-572B-4B0A-6517872EEDA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ED020D-2CBC-49FE-82A2-E3C7924DF02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500,000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6">
                  <xdr:nvSpPr>
                    <xdr:cNvPr id="7142" name="Rectangle: Rounded Corners 7141">
                      <a:extLst>
                        <a:ext uri="{FF2B5EF4-FFF2-40B4-BE49-F238E27FC236}">
                          <a16:creationId xmlns:a16="http://schemas.microsoft.com/office/drawing/2014/main" id="{305D1BBB-5FA4-F8D6-8CF5-243B39B7F4D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70B3AF4-2BA4-49B7-A01D-63A2AEFFF82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FREEMANS IK1025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43" name="Rectangle: Rounded Corners 7142">
                      <a:extLst>
                        <a:ext uri="{FF2B5EF4-FFF2-40B4-BE49-F238E27FC236}">
                          <a16:creationId xmlns:a16="http://schemas.microsoft.com/office/drawing/2014/main" id="{6C5548B8-3BE6-5ADC-E123-B0218A68C69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135" name="Rectangle: Rounded Corners 7134">
                  <a:extLst>
                    <a:ext uri="{FF2B5EF4-FFF2-40B4-BE49-F238E27FC236}">
                      <a16:creationId xmlns:a16="http://schemas.microsoft.com/office/drawing/2014/main" id="{C162E6B0-BFF8-204B-F7BC-740B521E2E1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131" name="Straight Connector 7130">
                <a:extLst>
                  <a:ext uri="{FF2B5EF4-FFF2-40B4-BE49-F238E27FC236}">
                    <a16:creationId xmlns:a16="http://schemas.microsoft.com/office/drawing/2014/main" id="{5F88D995-91CD-6F45-8B83-0D395BC16E0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32" name="Straight Connector 7131">
                <a:extLst>
                  <a:ext uri="{FF2B5EF4-FFF2-40B4-BE49-F238E27FC236}">
                    <a16:creationId xmlns:a16="http://schemas.microsoft.com/office/drawing/2014/main" id="{E1D08520-5EEC-3E42-B942-F351EFCB3F1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33" name="Straight Connector 7132">
                <a:extLst>
                  <a:ext uri="{FF2B5EF4-FFF2-40B4-BE49-F238E27FC236}">
                    <a16:creationId xmlns:a16="http://schemas.microsoft.com/office/drawing/2014/main" id="{253BEAAE-CB06-F9DF-32D3-6470AB8ED8D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129" name="Rectangle: Rounded Corners 7128">
              <a:extLst>
                <a:ext uri="{FF2B5EF4-FFF2-40B4-BE49-F238E27FC236}">
                  <a16:creationId xmlns:a16="http://schemas.microsoft.com/office/drawing/2014/main" id="{DEB57302-5EAA-21F2-980D-5D0EB3AB9D8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127" name="Rectangle: Rounded Corners 7126">
            <a:extLst>
              <a:ext uri="{FF2B5EF4-FFF2-40B4-BE49-F238E27FC236}">
                <a16:creationId xmlns:a16="http://schemas.microsoft.com/office/drawing/2014/main" id="{40F3E7AF-7208-4450-6D10-12EF0699729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262</xdr:row>
      <xdr:rowOff>79367</xdr:rowOff>
    </xdr:from>
    <xdr:to>
      <xdr:col>0</xdr:col>
      <xdr:colOff>8042797</xdr:colOff>
      <xdr:row>262</xdr:row>
      <xdr:rowOff>527410</xdr:rowOff>
    </xdr:to>
    <xdr:grpSp>
      <xdr:nvGrpSpPr>
        <xdr:cNvPr id="7151" name="Group 7150">
          <a:extLst>
            <a:ext uri="{FF2B5EF4-FFF2-40B4-BE49-F238E27FC236}">
              <a16:creationId xmlns:a16="http://schemas.microsoft.com/office/drawing/2014/main" id="{A6EE3687-7C09-43D5-BC6F-30D41605EFFC}"/>
            </a:ext>
          </a:extLst>
        </xdr:cNvPr>
        <xdr:cNvGrpSpPr/>
      </xdr:nvGrpSpPr>
      <xdr:grpSpPr>
        <a:xfrm>
          <a:off x="10947688403" y="140820767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152" name="Group 7151">
            <a:extLst>
              <a:ext uri="{FF2B5EF4-FFF2-40B4-BE49-F238E27FC236}">
                <a16:creationId xmlns:a16="http://schemas.microsoft.com/office/drawing/2014/main" id="{13313F55-2A0B-A609-EABF-3D0D3BCD3FC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154" name="Group 7153">
              <a:extLst>
                <a:ext uri="{FF2B5EF4-FFF2-40B4-BE49-F238E27FC236}">
                  <a16:creationId xmlns:a16="http://schemas.microsoft.com/office/drawing/2014/main" id="{0D70358F-0488-3ED4-992A-B13F089C61A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156" name="Group 7155">
                <a:extLst>
                  <a:ext uri="{FF2B5EF4-FFF2-40B4-BE49-F238E27FC236}">
                    <a16:creationId xmlns:a16="http://schemas.microsoft.com/office/drawing/2014/main" id="{5D7712CE-850A-DF8E-BF49-BCD49C973BB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160" name="Group 7159">
                  <a:extLst>
                    <a:ext uri="{FF2B5EF4-FFF2-40B4-BE49-F238E27FC236}">
                      <a16:creationId xmlns:a16="http://schemas.microsoft.com/office/drawing/2014/main" id="{F110781D-87D7-504A-0F85-CFE7ABF5A53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162" name="Rectangle: Rounded Corners 7161">
                    <a:extLst>
                      <a:ext uri="{FF2B5EF4-FFF2-40B4-BE49-F238E27FC236}">
                        <a16:creationId xmlns:a16="http://schemas.microsoft.com/office/drawing/2014/main" id="{EB67F4ED-813F-EBA0-BB44-6C27527F5F6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163" name="Group 7162">
                    <a:extLst>
                      <a:ext uri="{FF2B5EF4-FFF2-40B4-BE49-F238E27FC236}">
                        <a16:creationId xmlns:a16="http://schemas.microsoft.com/office/drawing/2014/main" id="{068B25FA-AC6E-B037-310F-BB798104287F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7">
                  <xdr:nvSpPr>
                    <xdr:cNvPr id="7173" name="Rectangle: Rounded Corners 7172">
                      <a:extLst>
                        <a:ext uri="{FF2B5EF4-FFF2-40B4-BE49-F238E27FC236}">
                          <a16:creationId xmlns:a16="http://schemas.microsoft.com/office/drawing/2014/main" id="{1604387B-8393-31ED-F21F-B044E982E789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4DAE412-A228-45D9-A4A7-89DAC0BF5850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74" name="Rectangle: Rounded Corners 7173">
                      <a:extLst>
                        <a:ext uri="{FF2B5EF4-FFF2-40B4-BE49-F238E27FC236}">
                          <a16:creationId xmlns:a16="http://schemas.microsoft.com/office/drawing/2014/main" id="{BD86464E-4658-5F3C-A96A-60C0CE5634C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7">
                  <xdr:nvSpPr>
                    <xdr:cNvPr id="7175" name="Rectangle: Rounded Corners 7174">
                      <a:extLst>
                        <a:ext uri="{FF2B5EF4-FFF2-40B4-BE49-F238E27FC236}">
                          <a16:creationId xmlns:a16="http://schemas.microsoft.com/office/drawing/2014/main" id="{757FAB8C-7D41-FF44-6FBF-F5A05FAE6F0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ABCC9D-278A-4883-8282-100F93407B2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76" name="Rectangle: Rounded Corners 7175">
                      <a:extLst>
                        <a:ext uri="{FF2B5EF4-FFF2-40B4-BE49-F238E27FC236}">
                          <a16:creationId xmlns:a16="http://schemas.microsoft.com/office/drawing/2014/main" id="{4222FDDB-CE9E-3BE4-4599-48B7698D692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7">
                <xdr:nvSpPr>
                  <xdr:cNvPr id="7164" name="Rectangle: Rounded Corners 7163">
                    <a:extLst>
                      <a:ext uri="{FF2B5EF4-FFF2-40B4-BE49-F238E27FC236}">
                        <a16:creationId xmlns:a16="http://schemas.microsoft.com/office/drawing/2014/main" id="{82DF5D8F-EFA5-AC1A-6A7E-AFB2BDBFAEE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4260B0C-C4B2-4938-BBE0-AF373D5331B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وی بلوک مگنتی 56*75*75 میلیمتر (جفت)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165" name="Group 7164">
                    <a:extLst>
                      <a:ext uri="{FF2B5EF4-FFF2-40B4-BE49-F238E27FC236}">
                        <a16:creationId xmlns:a16="http://schemas.microsoft.com/office/drawing/2014/main" id="{2D302992-34F4-EB6B-B4B8-C757CA065FC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29165" cy="341949"/>
                    <a:chOff x="11023087448" y="797868"/>
                    <a:chExt cx="1729165" cy="341949"/>
                  </a:xfrm>
                </xdr:grpSpPr>
                <xdr:sp macro="" textlink="Data!J247">
                  <xdr:nvSpPr>
                    <xdr:cNvPr id="7170" name="Rectangle: Rounded Corners 7169">
                      <a:extLst>
                        <a:ext uri="{FF2B5EF4-FFF2-40B4-BE49-F238E27FC236}">
                          <a16:creationId xmlns:a16="http://schemas.microsoft.com/office/drawing/2014/main" id="{3AC5A6E6-D49C-D46C-E0BE-2069B80F6C7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7024203-4688-4E9E-B679-B025E5B579A4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7">
                  <xdr:nvSpPr>
                    <xdr:cNvPr id="7171" name="Rectangle: Rounded Corners 7170">
                      <a:extLst>
                        <a:ext uri="{FF2B5EF4-FFF2-40B4-BE49-F238E27FC236}">
                          <a16:creationId xmlns:a16="http://schemas.microsoft.com/office/drawing/2014/main" id="{32EC29F3-9B78-D2C2-43B0-2E713885FDB3}"/>
                        </a:ext>
                      </a:extLst>
                    </xdr:cNvPr>
                    <xdr:cNvSpPr/>
                  </xdr:nvSpPr>
                  <xdr:spPr>
                    <a:xfrm>
                      <a:off x="11024001716" y="873117"/>
                      <a:ext cx="8148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4943A29-2030-42ED-BD82-838E6C6243D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72" name="Rectangle: Rounded Corners 7171">
                      <a:extLst>
                        <a:ext uri="{FF2B5EF4-FFF2-40B4-BE49-F238E27FC236}">
                          <a16:creationId xmlns:a16="http://schemas.microsoft.com/office/drawing/2014/main" id="{EE7D065E-FA2A-B2DF-582E-D53168DCBD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166" name="Group 7165">
                    <a:extLst>
                      <a:ext uri="{FF2B5EF4-FFF2-40B4-BE49-F238E27FC236}">
                        <a16:creationId xmlns:a16="http://schemas.microsoft.com/office/drawing/2014/main" id="{2CB737D8-39A9-04BD-749E-B16912C2954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7">
                  <xdr:nvSpPr>
                    <xdr:cNvPr id="7167" name="Rectangle: Rounded Corners 7166">
                      <a:extLst>
                        <a:ext uri="{FF2B5EF4-FFF2-40B4-BE49-F238E27FC236}">
                          <a16:creationId xmlns:a16="http://schemas.microsoft.com/office/drawing/2014/main" id="{47CEA6AC-6B49-CE3A-7386-DA57BB2AD16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C03804-961B-4215-AF5C-E5EAC67A41D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7">
                  <xdr:nvSpPr>
                    <xdr:cNvPr id="7168" name="Rectangle: Rounded Corners 7167">
                      <a:extLst>
                        <a:ext uri="{FF2B5EF4-FFF2-40B4-BE49-F238E27FC236}">
                          <a16:creationId xmlns:a16="http://schemas.microsoft.com/office/drawing/2014/main" id="{46480693-9ECD-7DA6-3B81-20B22CEF1BE8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62E3220-DCCE-426E-9BCC-28B687B4719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69" name="Rectangle: Rounded Corners 7168">
                      <a:extLst>
                        <a:ext uri="{FF2B5EF4-FFF2-40B4-BE49-F238E27FC236}">
                          <a16:creationId xmlns:a16="http://schemas.microsoft.com/office/drawing/2014/main" id="{CC9A443E-F97D-194F-A903-823AF0E5DA6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161" name="Rectangle: Rounded Corners 7160">
                  <a:extLst>
                    <a:ext uri="{FF2B5EF4-FFF2-40B4-BE49-F238E27FC236}">
                      <a16:creationId xmlns:a16="http://schemas.microsoft.com/office/drawing/2014/main" id="{2ACB98ED-C8C5-916C-37B5-67F16EEC33B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157" name="Straight Connector 7156">
                <a:extLst>
                  <a:ext uri="{FF2B5EF4-FFF2-40B4-BE49-F238E27FC236}">
                    <a16:creationId xmlns:a16="http://schemas.microsoft.com/office/drawing/2014/main" id="{59283F4B-03C4-A9D8-D16B-CF7D8BDD65B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58" name="Straight Connector 7157">
                <a:extLst>
                  <a:ext uri="{FF2B5EF4-FFF2-40B4-BE49-F238E27FC236}">
                    <a16:creationId xmlns:a16="http://schemas.microsoft.com/office/drawing/2014/main" id="{5ED773C6-9BB2-57DB-2B7E-8A4BB54B5AC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59" name="Straight Connector 7158">
                <a:extLst>
                  <a:ext uri="{FF2B5EF4-FFF2-40B4-BE49-F238E27FC236}">
                    <a16:creationId xmlns:a16="http://schemas.microsoft.com/office/drawing/2014/main" id="{E22A68E7-9D2F-DC57-DE10-D32FA84E60F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155" name="Rectangle: Rounded Corners 7154">
              <a:extLst>
                <a:ext uri="{FF2B5EF4-FFF2-40B4-BE49-F238E27FC236}">
                  <a16:creationId xmlns:a16="http://schemas.microsoft.com/office/drawing/2014/main" id="{F19E2295-A37F-F6DE-7469-1FFFB363ABD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153" name="Rectangle: Rounded Corners 7152">
            <a:extLst>
              <a:ext uri="{FF2B5EF4-FFF2-40B4-BE49-F238E27FC236}">
                <a16:creationId xmlns:a16="http://schemas.microsoft.com/office/drawing/2014/main" id="{3384B04D-AE22-D4B7-CF99-8E055F330C2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263</xdr:row>
      <xdr:rowOff>79367</xdr:rowOff>
    </xdr:from>
    <xdr:to>
      <xdr:col>0</xdr:col>
      <xdr:colOff>8042797</xdr:colOff>
      <xdr:row>263</xdr:row>
      <xdr:rowOff>527410</xdr:rowOff>
    </xdr:to>
    <xdr:grpSp>
      <xdr:nvGrpSpPr>
        <xdr:cNvPr id="7177" name="Group 7176">
          <a:extLst>
            <a:ext uri="{FF2B5EF4-FFF2-40B4-BE49-F238E27FC236}">
              <a16:creationId xmlns:a16="http://schemas.microsoft.com/office/drawing/2014/main" id="{A0407EEF-DC53-4465-9168-777C2246F9B9}"/>
            </a:ext>
          </a:extLst>
        </xdr:cNvPr>
        <xdr:cNvGrpSpPr/>
      </xdr:nvGrpSpPr>
      <xdr:grpSpPr>
        <a:xfrm>
          <a:off x="10947688403" y="14136002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178" name="Group 7177">
            <a:extLst>
              <a:ext uri="{FF2B5EF4-FFF2-40B4-BE49-F238E27FC236}">
                <a16:creationId xmlns:a16="http://schemas.microsoft.com/office/drawing/2014/main" id="{BCDB0320-88A9-2AC2-A41C-696C50D735E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180" name="Group 7179">
              <a:extLst>
                <a:ext uri="{FF2B5EF4-FFF2-40B4-BE49-F238E27FC236}">
                  <a16:creationId xmlns:a16="http://schemas.microsoft.com/office/drawing/2014/main" id="{D3FCBCBD-8C29-3695-34E8-E725F044A33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182" name="Group 7181">
                <a:extLst>
                  <a:ext uri="{FF2B5EF4-FFF2-40B4-BE49-F238E27FC236}">
                    <a16:creationId xmlns:a16="http://schemas.microsoft.com/office/drawing/2014/main" id="{F8A1D669-6035-4C8E-7D81-87221A3A10A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186" name="Group 7185">
                  <a:extLst>
                    <a:ext uri="{FF2B5EF4-FFF2-40B4-BE49-F238E27FC236}">
                      <a16:creationId xmlns:a16="http://schemas.microsoft.com/office/drawing/2014/main" id="{ED94C987-4D0B-A7F4-C99F-122D1890E38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188" name="Rectangle: Rounded Corners 7187">
                    <a:extLst>
                      <a:ext uri="{FF2B5EF4-FFF2-40B4-BE49-F238E27FC236}">
                        <a16:creationId xmlns:a16="http://schemas.microsoft.com/office/drawing/2014/main" id="{CF2F5B1E-59B0-2784-EEE6-3B888F7D51E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189" name="Group 7188">
                    <a:extLst>
                      <a:ext uri="{FF2B5EF4-FFF2-40B4-BE49-F238E27FC236}">
                        <a16:creationId xmlns:a16="http://schemas.microsoft.com/office/drawing/2014/main" id="{5CFC76FA-C0D1-22C6-00B7-C17D7DEEA864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8">
                  <xdr:nvSpPr>
                    <xdr:cNvPr id="7199" name="Rectangle: Rounded Corners 7198">
                      <a:extLst>
                        <a:ext uri="{FF2B5EF4-FFF2-40B4-BE49-F238E27FC236}">
                          <a16:creationId xmlns:a16="http://schemas.microsoft.com/office/drawing/2014/main" id="{104F723E-4D51-B6FE-9355-21317350CD94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FB1525E-0608-4EDE-B8DC-C836526E85B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00" name="Rectangle: Rounded Corners 7199">
                      <a:extLst>
                        <a:ext uri="{FF2B5EF4-FFF2-40B4-BE49-F238E27FC236}">
                          <a16:creationId xmlns:a16="http://schemas.microsoft.com/office/drawing/2014/main" id="{F9ED47AF-E8C6-A29A-9255-1B543786C2A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8">
                  <xdr:nvSpPr>
                    <xdr:cNvPr id="7201" name="Rectangle: Rounded Corners 7200">
                      <a:extLst>
                        <a:ext uri="{FF2B5EF4-FFF2-40B4-BE49-F238E27FC236}">
                          <a16:creationId xmlns:a16="http://schemas.microsoft.com/office/drawing/2014/main" id="{FCEBDAD4-F3E4-EABB-CA7F-4DB7E8DBF287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4872DFF-D27E-4EA5-BF1B-61EA9A757C05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02" name="Rectangle: Rounded Corners 7201">
                      <a:extLst>
                        <a:ext uri="{FF2B5EF4-FFF2-40B4-BE49-F238E27FC236}">
                          <a16:creationId xmlns:a16="http://schemas.microsoft.com/office/drawing/2014/main" id="{CB5B0A1C-B9F4-BF94-4609-731AD1DF1BB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8">
                <xdr:nvSpPr>
                  <xdr:cNvPr id="7190" name="Rectangle: Rounded Corners 7189">
                    <a:extLst>
                      <a:ext uri="{FF2B5EF4-FFF2-40B4-BE49-F238E27FC236}">
                        <a16:creationId xmlns:a16="http://schemas.microsoft.com/office/drawing/2014/main" id="{8B1DF1A2-46E5-1912-1D6E-D52773381C3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7A7B639-4988-47A2-B137-CE1A3F57AD9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وی بلوک مگنتی 73*60*70 میلیمتر (تکی)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191" name="Group 7190">
                    <a:extLst>
                      <a:ext uri="{FF2B5EF4-FFF2-40B4-BE49-F238E27FC236}">
                        <a16:creationId xmlns:a16="http://schemas.microsoft.com/office/drawing/2014/main" id="{FF0F86AF-5027-8BC0-E702-518D1A23437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86207" cy="341949"/>
                    <a:chOff x="11023087448" y="797868"/>
                    <a:chExt cx="1786207" cy="341949"/>
                  </a:xfrm>
                </xdr:grpSpPr>
                <xdr:sp macro="" textlink="Data!J248">
                  <xdr:nvSpPr>
                    <xdr:cNvPr id="7196" name="Rectangle: Rounded Corners 7195">
                      <a:extLst>
                        <a:ext uri="{FF2B5EF4-FFF2-40B4-BE49-F238E27FC236}">
                          <a16:creationId xmlns:a16="http://schemas.microsoft.com/office/drawing/2014/main" id="{571B5506-FDE2-2A79-E0D7-71A974CEAC8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B2F76B4-B477-438D-A777-BE8A4664792C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5,800,000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8">
                  <xdr:nvSpPr>
                    <xdr:cNvPr id="7197" name="Rectangle: Rounded Corners 7196">
                      <a:extLst>
                        <a:ext uri="{FF2B5EF4-FFF2-40B4-BE49-F238E27FC236}">
                          <a16:creationId xmlns:a16="http://schemas.microsoft.com/office/drawing/2014/main" id="{EA32CB39-0634-D5D4-ECFB-F50826FAFE5A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80089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29B84AF-13DE-4B26-8CFA-5ECD17DCBDF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6890-702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98" name="Rectangle: Rounded Corners 7197">
                      <a:extLst>
                        <a:ext uri="{FF2B5EF4-FFF2-40B4-BE49-F238E27FC236}">
                          <a16:creationId xmlns:a16="http://schemas.microsoft.com/office/drawing/2014/main" id="{1DC43D91-4FE0-EC8A-BEDB-D1EB891C3CD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192" name="Group 7191">
                    <a:extLst>
                      <a:ext uri="{FF2B5EF4-FFF2-40B4-BE49-F238E27FC236}">
                        <a16:creationId xmlns:a16="http://schemas.microsoft.com/office/drawing/2014/main" id="{32A5EEBF-3861-6B85-96C9-65C60816B83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8">
                  <xdr:nvSpPr>
                    <xdr:cNvPr id="7193" name="Rectangle: Rounded Corners 7192">
                      <a:extLst>
                        <a:ext uri="{FF2B5EF4-FFF2-40B4-BE49-F238E27FC236}">
                          <a16:creationId xmlns:a16="http://schemas.microsoft.com/office/drawing/2014/main" id="{56D88C1A-1022-38CC-905C-0153CA521CA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184B8F-3343-4C3D-9C1B-06E7CB27775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8">
                  <xdr:nvSpPr>
                    <xdr:cNvPr id="7194" name="Rectangle: Rounded Corners 7193">
                      <a:extLst>
                        <a:ext uri="{FF2B5EF4-FFF2-40B4-BE49-F238E27FC236}">
                          <a16:creationId xmlns:a16="http://schemas.microsoft.com/office/drawing/2014/main" id="{C1C31B12-6E9F-A175-384A-50EE1FB664A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D02F52D-7BE9-41CC-A4AE-12EB724D16E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195" name="Rectangle: Rounded Corners 7194">
                      <a:extLst>
                        <a:ext uri="{FF2B5EF4-FFF2-40B4-BE49-F238E27FC236}">
                          <a16:creationId xmlns:a16="http://schemas.microsoft.com/office/drawing/2014/main" id="{920EF090-B217-8936-2AF5-28CE969C828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187" name="Rectangle: Rounded Corners 7186">
                  <a:extLst>
                    <a:ext uri="{FF2B5EF4-FFF2-40B4-BE49-F238E27FC236}">
                      <a16:creationId xmlns:a16="http://schemas.microsoft.com/office/drawing/2014/main" id="{DC1C2552-475D-452F-0D59-4A0BEB03ED9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183" name="Straight Connector 7182">
                <a:extLst>
                  <a:ext uri="{FF2B5EF4-FFF2-40B4-BE49-F238E27FC236}">
                    <a16:creationId xmlns:a16="http://schemas.microsoft.com/office/drawing/2014/main" id="{D73F149D-926E-2659-6FD9-8007C1B8C1A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84" name="Straight Connector 7183">
                <a:extLst>
                  <a:ext uri="{FF2B5EF4-FFF2-40B4-BE49-F238E27FC236}">
                    <a16:creationId xmlns:a16="http://schemas.microsoft.com/office/drawing/2014/main" id="{B0E61881-5B39-2CB8-3393-40FA62A4B98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85" name="Straight Connector 7184">
                <a:extLst>
                  <a:ext uri="{FF2B5EF4-FFF2-40B4-BE49-F238E27FC236}">
                    <a16:creationId xmlns:a16="http://schemas.microsoft.com/office/drawing/2014/main" id="{443DE7B3-3787-9F14-200F-3EB5B43FCBF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181" name="Rectangle: Rounded Corners 7180">
              <a:extLst>
                <a:ext uri="{FF2B5EF4-FFF2-40B4-BE49-F238E27FC236}">
                  <a16:creationId xmlns:a16="http://schemas.microsoft.com/office/drawing/2014/main" id="{2E251AF2-D87B-9869-F652-163CE2BF35B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179" name="Rectangle: Rounded Corners 7178">
            <a:extLst>
              <a:ext uri="{FF2B5EF4-FFF2-40B4-BE49-F238E27FC236}">
                <a16:creationId xmlns:a16="http://schemas.microsoft.com/office/drawing/2014/main" id="{672095BC-8495-FDD5-C987-642DC28ADBF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264</xdr:row>
      <xdr:rowOff>79367</xdr:rowOff>
    </xdr:from>
    <xdr:to>
      <xdr:col>0</xdr:col>
      <xdr:colOff>8042797</xdr:colOff>
      <xdr:row>264</xdr:row>
      <xdr:rowOff>527410</xdr:rowOff>
    </xdr:to>
    <xdr:grpSp>
      <xdr:nvGrpSpPr>
        <xdr:cNvPr id="7203" name="Group 7202">
          <a:extLst>
            <a:ext uri="{FF2B5EF4-FFF2-40B4-BE49-F238E27FC236}">
              <a16:creationId xmlns:a16="http://schemas.microsoft.com/office/drawing/2014/main" id="{496ACADB-F3EB-40C7-B7DE-93A49E704FE2}"/>
            </a:ext>
          </a:extLst>
        </xdr:cNvPr>
        <xdr:cNvGrpSpPr/>
      </xdr:nvGrpSpPr>
      <xdr:grpSpPr>
        <a:xfrm>
          <a:off x="10947688403" y="141899290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204" name="Group 7203">
            <a:extLst>
              <a:ext uri="{FF2B5EF4-FFF2-40B4-BE49-F238E27FC236}">
                <a16:creationId xmlns:a16="http://schemas.microsoft.com/office/drawing/2014/main" id="{24356BDA-D7E0-0122-3866-18C2BC2BE8F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206" name="Group 7205">
              <a:extLst>
                <a:ext uri="{FF2B5EF4-FFF2-40B4-BE49-F238E27FC236}">
                  <a16:creationId xmlns:a16="http://schemas.microsoft.com/office/drawing/2014/main" id="{64E441E2-83F5-0E72-E89A-5ED03D873F5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208" name="Group 7207">
                <a:extLst>
                  <a:ext uri="{FF2B5EF4-FFF2-40B4-BE49-F238E27FC236}">
                    <a16:creationId xmlns:a16="http://schemas.microsoft.com/office/drawing/2014/main" id="{72E740A1-65D6-FDB4-88C3-1D129B7A7D7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212" name="Group 7211">
                  <a:extLst>
                    <a:ext uri="{FF2B5EF4-FFF2-40B4-BE49-F238E27FC236}">
                      <a16:creationId xmlns:a16="http://schemas.microsoft.com/office/drawing/2014/main" id="{4C5AEC7C-4BB2-6525-76B0-CB90A4147AF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214" name="Rectangle: Rounded Corners 7213">
                    <a:extLst>
                      <a:ext uri="{FF2B5EF4-FFF2-40B4-BE49-F238E27FC236}">
                        <a16:creationId xmlns:a16="http://schemas.microsoft.com/office/drawing/2014/main" id="{9517201A-1BD2-2926-0245-1C35137CC1E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215" name="Group 7214">
                    <a:extLst>
                      <a:ext uri="{FF2B5EF4-FFF2-40B4-BE49-F238E27FC236}">
                        <a16:creationId xmlns:a16="http://schemas.microsoft.com/office/drawing/2014/main" id="{F12EDBB4-CCE0-8EEA-219B-48ACE13E6C9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49">
                  <xdr:nvSpPr>
                    <xdr:cNvPr id="7225" name="Rectangle: Rounded Corners 7224">
                      <a:extLst>
                        <a:ext uri="{FF2B5EF4-FFF2-40B4-BE49-F238E27FC236}">
                          <a16:creationId xmlns:a16="http://schemas.microsoft.com/office/drawing/2014/main" id="{AA32E6A3-CB2C-DC6B-4643-AF14B08C4BCF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B799EE6-472B-4D48-8F55-251BC8CEC97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26" name="Rectangle: Rounded Corners 7225">
                      <a:extLst>
                        <a:ext uri="{FF2B5EF4-FFF2-40B4-BE49-F238E27FC236}">
                          <a16:creationId xmlns:a16="http://schemas.microsoft.com/office/drawing/2014/main" id="{DD106510-04B6-552A-A8A5-E583A7C09CD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49">
                  <xdr:nvSpPr>
                    <xdr:cNvPr id="7227" name="Rectangle: Rounded Corners 7226">
                      <a:extLst>
                        <a:ext uri="{FF2B5EF4-FFF2-40B4-BE49-F238E27FC236}">
                          <a16:creationId xmlns:a16="http://schemas.microsoft.com/office/drawing/2014/main" id="{60FB42CD-0B7E-A72F-119C-F3C7E6E8CB9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2F7CA98-2381-4B39-B549-0E1B7FBB548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28" name="Rectangle: Rounded Corners 7227">
                      <a:extLst>
                        <a:ext uri="{FF2B5EF4-FFF2-40B4-BE49-F238E27FC236}">
                          <a16:creationId xmlns:a16="http://schemas.microsoft.com/office/drawing/2014/main" id="{0DF1A352-A8BE-CB60-0321-8F1D9ADE1F4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49">
                <xdr:nvSpPr>
                  <xdr:cNvPr id="7216" name="Rectangle: Rounded Corners 7215">
                    <a:extLst>
                      <a:ext uri="{FF2B5EF4-FFF2-40B4-BE49-F238E27FC236}">
                        <a16:creationId xmlns:a16="http://schemas.microsoft.com/office/drawing/2014/main" id="{E946FAE1-DE24-B39D-1F04-CC3BB73728A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C8A44B8-74DB-4EFF-B8C3-2A970A1AD36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سیرکومتر 20-300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217" name="Group 7216">
                    <a:extLst>
                      <a:ext uri="{FF2B5EF4-FFF2-40B4-BE49-F238E27FC236}">
                        <a16:creationId xmlns:a16="http://schemas.microsoft.com/office/drawing/2014/main" id="{B2BC67EC-900F-4CC7-4373-04337545978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10" cy="341949"/>
                    <a:chOff x="11023087448" y="797868"/>
                    <a:chExt cx="1769910" cy="341949"/>
                  </a:xfrm>
                </xdr:grpSpPr>
                <xdr:sp macro="" textlink="Data!J249">
                  <xdr:nvSpPr>
                    <xdr:cNvPr id="7222" name="Rectangle: Rounded Corners 7221">
                      <a:extLst>
                        <a:ext uri="{FF2B5EF4-FFF2-40B4-BE49-F238E27FC236}">
                          <a16:creationId xmlns:a16="http://schemas.microsoft.com/office/drawing/2014/main" id="{E56CA644-751D-B358-5B8E-07AE0440ED4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31D252F-5510-4E33-B52A-8FC9C47DB0B9}" type="TxLink">
                        <a:rPr lang="fa-IR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1,140,000</a:t>
                      </a:fld>
                      <a:endParaRPr lang="en-US" sz="8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49">
                  <xdr:nvSpPr>
                    <xdr:cNvPr id="7223" name="Rectangle: Rounded Corners 7222">
                      <a:extLst>
                        <a:ext uri="{FF2B5EF4-FFF2-40B4-BE49-F238E27FC236}">
                          <a16:creationId xmlns:a16="http://schemas.microsoft.com/office/drawing/2014/main" id="{B7FBA103-A888-4135-736B-1B7DF5A6E3A6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845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3707CF-4CCB-4816-B40E-B1874C2B0C30}" type="TxLink">
                        <a:rPr lang="en-US" sz="8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7114-950</a:t>
                      </a:fld>
                      <a:endParaRPr lang="en-US" sz="6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24" name="Rectangle: Rounded Corners 7223">
                      <a:extLst>
                        <a:ext uri="{FF2B5EF4-FFF2-40B4-BE49-F238E27FC236}">
                          <a16:creationId xmlns:a16="http://schemas.microsoft.com/office/drawing/2014/main" id="{3DAB896A-87EF-59A8-A80E-FFD99CA00AB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218" name="Group 7217">
                    <a:extLst>
                      <a:ext uri="{FF2B5EF4-FFF2-40B4-BE49-F238E27FC236}">
                        <a16:creationId xmlns:a16="http://schemas.microsoft.com/office/drawing/2014/main" id="{D36F2A39-BC16-AADE-712C-6220B174F7F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49">
                  <xdr:nvSpPr>
                    <xdr:cNvPr id="7219" name="Rectangle: Rounded Corners 7218">
                      <a:extLst>
                        <a:ext uri="{FF2B5EF4-FFF2-40B4-BE49-F238E27FC236}">
                          <a16:creationId xmlns:a16="http://schemas.microsoft.com/office/drawing/2014/main" id="{96517E4E-DE64-A0B8-D088-C09AA5DD4C2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9DA08C-6CC2-40C5-BEDD-64B0D7E50DB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3,020,000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49">
                  <xdr:nvSpPr>
                    <xdr:cNvPr id="7220" name="Rectangle: Rounded Corners 7219">
                      <a:extLst>
                        <a:ext uri="{FF2B5EF4-FFF2-40B4-BE49-F238E27FC236}">
                          <a16:creationId xmlns:a16="http://schemas.microsoft.com/office/drawing/2014/main" id="{20A8480A-81B0-CC31-2E3A-75B760078D48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76EA71F-9CA0-4268-827B-9A25D3B73AD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1515A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21" name="Rectangle: Rounded Corners 7220">
                      <a:extLst>
                        <a:ext uri="{FF2B5EF4-FFF2-40B4-BE49-F238E27FC236}">
                          <a16:creationId xmlns:a16="http://schemas.microsoft.com/office/drawing/2014/main" id="{97DB1D95-D4DB-9BB9-C8DD-D1A13B70630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213" name="Rectangle: Rounded Corners 7212">
                  <a:extLst>
                    <a:ext uri="{FF2B5EF4-FFF2-40B4-BE49-F238E27FC236}">
                      <a16:creationId xmlns:a16="http://schemas.microsoft.com/office/drawing/2014/main" id="{1E7F5D9E-BE67-F1F4-355B-B5439EBDE86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209" name="Straight Connector 7208">
                <a:extLst>
                  <a:ext uri="{FF2B5EF4-FFF2-40B4-BE49-F238E27FC236}">
                    <a16:creationId xmlns:a16="http://schemas.microsoft.com/office/drawing/2014/main" id="{FDB3EEC4-08AE-BE80-0540-4E74FAEFAAB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10" name="Straight Connector 7209">
                <a:extLst>
                  <a:ext uri="{FF2B5EF4-FFF2-40B4-BE49-F238E27FC236}">
                    <a16:creationId xmlns:a16="http://schemas.microsoft.com/office/drawing/2014/main" id="{9A315B30-626E-3E95-44B7-7FA05A13CFA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11" name="Straight Connector 7210">
                <a:extLst>
                  <a:ext uri="{FF2B5EF4-FFF2-40B4-BE49-F238E27FC236}">
                    <a16:creationId xmlns:a16="http://schemas.microsoft.com/office/drawing/2014/main" id="{920F1A3B-DFAB-7F11-108D-DE24BD92FB0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207" name="Rectangle: Rounded Corners 7206">
              <a:extLst>
                <a:ext uri="{FF2B5EF4-FFF2-40B4-BE49-F238E27FC236}">
                  <a16:creationId xmlns:a16="http://schemas.microsoft.com/office/drawing/2014/main" id="{3F17D5B2-248E-4AE2-F969-D555EBEB437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205" name="Rectangle: Rounded Corners 7204">
            <a:extLst>
              <a:ext uri="{FF2B5EF4-FFF2-40B4-BE49-F238E27FC236}">
                <a16:creationId xmlns:a16="http://schemas.microsoft.com/office/drawing/2014/main" id="{3237583B-F1FC-EBAE-E49E-1DC352C954B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265</xdr:row>
      <xdr:rowOff>79367</xdr:rowOff>
    </xdr:from>
    <xdr:to>
      <xdr:col>0</xdr:col>
      <xdr:colOff>8042797</xdr:colOff>
      <xdr:row>265</xdr:row>
      <xdr:rowOff>527410</xdr:rowOff>
    </xdr:to>
    <xdr:grpSp>
      <xdr:nvGrpSpPr>
        <xdr:cNvPr id="7229" name="Group 7228">
          <a:extLst>
            <a:ext uri="{FF2B5EF4-FFF2-40B4-BE49-F238E27FC236}">
              <a16:creationId xmlns:a16="http://schemas.microsoft.com/office/drawing/2014/main" id="{FEA061EC-1A11-463E-A050-5FF1D6276927}"/>
            </a:ext>
          </a:extLst>
        </xdr:cNvPr>
        <xdr:cNvGrpSpPr/>
      </xdr:nvGrpSpPr>
      <xdr:grpSpPr>
        <a:xfrm>
          <a:off x="10947688403" y="14243855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230" name="Group 7229">
            <a:extLst>
              <a:ext uri="{FF2B5EF4-FFF2-40B4-BE49-F238E27FC236}">
                <a16:creationId xmlns:a16="http://schemas.microsoft.com/office/drawing/2014/main" id="{C6DCBAFE-E544-661B-0383-67CD3F962A5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232" name="Group 7231">
              <a:extLst>
                <a:ext uri="{FF2B5EF4-FFF2-40B4-BE49-F238E27FC236}">
                  <a16:creationId xmlns:a16="http://schemas.microsoft.com/office/drawing/2014/main" id="{31AB8F2C-68EC-D9BA-0FC4-0129039699C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234" name="Group 7233">
                <a:extLst>
                  <a:ext uri="{FF2B5EF4-FFF2-40B4-BE49-F238E27FC236}">
                    <a16:creationId xmlns:a16="http://schemas.microsoft.com/office/drawing/2014/main" id="{1A82BA42-974C-441B-B81F-0D4CD950EB5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238" name="Group 7237">
                  <a:extLst>
                    <a:ext uri="{FF2B5EF4-FFF2-40B4-BE49-F238E27FC236}">
                      <a16:creationId xmlns:a16="http://schemas.microsoft.com/office/drawing/2014/main" id="{0D6ED2FB-7AB7-02AE-9192-808E9CB3D92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240" name="Rectangle: Rounded Corners 7239">
                    <a:extLst>
                      <a:ext uri="{FF2B5EF4-FFF2-40B4-BE49-F238E27FC236}">
                        <a16:creationId xmlns:a16="http://schemas.microsoft.com/office/drawing/2014/main" id="{F75A28B5-DFD7-F92B-46CD-5D7BE918C96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241" name="Group 7240">
                    <a:extLst>
                      <a:ext uri="{FF2B5EF4-FFF2-40B4-BE49-F238E27FC236}">
                        <a16:creationId xmlns:a16="http://schemas.microsoft.com/office/drawing/2014/main" id="{7C405E30-4A67-3EE7-510D-F0194A538247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50">
                  <xdr:nvSpPr>
                    <xdr:cNvPr id="7251" name="Rectangle: Rounded Corners 7250">
                      <a:extLst>
                        <a:ext uri="{FF2B5EF4-FFF2-40B4-BE49-F238E27FC236}">
                          <a16:creationId xmlns:a16="http://schemas.microsoft.com/office/drawing/2014/main" id="{8694386C-036E-3AAC-52CF-7DA0C7104269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34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942C60-4EA2-4801-8D27-56F69329BAF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52" name="Rectangle: Rounded Corners 7251">
                      <a:extLst>
                        <a:ext uri="{FF2B5EF4-FFF2-40B4-BE49-F238E27FC236}">
                          <a16:creationId xmlns:a16="http://schemas.microsoft.com/office/drawing/2014/main" id="{1D33DCF2-1AA2-CAF5-909B-D42EC6CC412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0">
                  <xdr:nvSpPr>
                    <xdr:cNvPr id="7253" name="Rectangle: Rounded Corners 7252">
                      <a:extLst>
                        <a:ext uri="{FF2B5EF4-FFF2-40B4-BE49-F238E27FC236}">
                          <a16:creationId xmlns:a16="http://schemas.microsoft.com/office/drawing/2014/main" id="{923262EB-9994-4662-4558-244E1E601FF0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785406B-150C-489F-B6A0-FE4F33B3AE64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54" name="Rectangle: Rounded Corners 7253">
                      <a:extLst>
                        <a:ext uri="{FF2B5EF4-FFF2-40B4-BE49-F238E27FC236}">
                          <a16:creationId xmlns:a16="http://schemas.microsoft.com/office/drawing/2014/main" id="{A9B9E24C-8526-8CAB-9F70-433EE60A3EA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0">
                <xdr:nvSpPr>
                  <xdr:cNvPr id="7242" name="Rectangle: Rounded Corners 7241">
                    <a:extLst>
                      <a:ext uri="{FF2B5EF4-FFF2-40B4-BE49-F238E27FC236}">
                        <a16:creationId xmlns:a16="http://schemas.microsoft.com/office/drawing/2014/main" id="{5E79C00F-F067-B9E1-13F5-02673DB4E29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734F735-0432-4D06-8DEC-1F6EA4C58DE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سیرکومتر 300-700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243" name="Group 7242">
                    <a:extLst>
                      <a:ext uri="{FF2B5EF4-FFF2-40B4-BE49-F238E27FC236}">
                        <a16:creationId xmlns:a16="http://schemas.microsoft.com/office/drawing/2014/main" id="{89580718-0212-3D4F-EA38-A650AD7E65B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8058" cy="341949"/>
                    <a:chOff x="11023087448" y="797868"/>
                    <a:chExt cx="1778058" cy="341949"/>
                  </a:xfrm>
                </xdr:grpSpPr>
                <xdr:sp macro="" textlink="Data!J250">
                  <xdr:nvSpPr>
                    <xdr:cNvPr id="7248" name="Rectangle: Rounded Corners 7247">
                      <a:extLst>
                        <a:ext uri="{FF2B5EF4-FFF2-40B4-BE49-F238E27FC236}">
                          <a16:creationId xmlns:a16="http://schemas.microsoft.com/office/drawing/2014/main" id="{C3C1A415-2E00-6B65-78AA-46400FD636E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1A5F3A2-2FB3-459D-8D43-E69D58A3C769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1,410,000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0">
                  <xdr:nvSpPr>
                    <xdr:cNvPr id="7249" name="Rectangle: Rounded Corners 7248">
                      <a:extLst>
                        <a:ext uri="{FF2B5EF4-FFF2-40B4-BE49-F238E27FC236}">
                          <a16:creationId xmlns:a16="http://schemas.microsoft.com/office/drawing/2014/main" id="{B9C3DD3A-32CB-6A72-5A5B-AC12B21DA7E4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274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6870439-CC52-4B59-8013-DF5CF5C91DD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7114-2200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50" name="Rectangle: Rounded Corners 7249">
                      <a:extLst>
                        <a:ext uri="{FF2B5EF4-FFF2-40B4-BE49-F238E27FC236}">
                          <a16:creationId xmlns:a16="http://schemas.microsoft.com/office/drawing/2014/main" id="{5634DFEB-F12F-D039-6E95-D78361A22E2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244" name="Group 7243">
                    <a:extLst>
                      <a:ext uri="{FF2B5EF4-FFF2-40B4-BE49-F238E27FC236}">
                        <a16:creationId xmlns:a16="http://schemas.microsoft.com/office/drawing/2014/main" id="{7D712D26-3BD3-1112-CAB8-283E3F3EE39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0">
                  <xdr:nvSpPr>
                    <xdr:cNvPr id="7245" name="Rectangle: Rounded Corners 7244">
                      <a:extLst>
                        <a:ext uri="{FF2B5EF4-FFF2-40B4-BE49-F238E27FC236}">
                          <a16:creationId xmlns:a16="http://schemas.microsoft.com/office/drawing/2014/main" id="{C98B73F9-41FF-692D-1B65-6BD4772E591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6B7D420-86D4-45FB-8ACD-F43DD05CF3E6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3,750,000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0">
                  <xdr:nvSpPr>
                    <xdr:cNvPr id="7246" name="Rectangle: Rounded Corners 7245">
                      <a:extLst>
                        <a:ext uri="{FF2B5EF4-FFF2-40B4-BE49-F238E27FC236}">
                          <a16:creationId xmlns:a16="http://schemas.microsoft.com/office/drawing/2014/main" id="{42345C44-651F-6CB8-CE87-7A65D9801E6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46AD30A-977D-42B4-9B7C-37FB95DAC75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1515B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47" name="Rectangle: Rounded Corners 7246">
                      <a:extLst>
                        <a:ext uri="{FF2B5EF4-FFF2-40B4-BE49-F238E27FC236}">
                          <a16:creationId xmlns:a16="http://schemas.microsoft.com/office/drawing/2014/main" id="{B65772FD-DAB3-3C0C-665E-0F644212CF6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239" name="Rectangle: Rounded Corners 7238">
                  <a:extLst>
                    <a:ext uri="{FF2B5EF4-FFF2-40B4-BE49-F238E27FC236}">
                      <a16:creationId xmlns:a16="http://schemas.microsoft.com/office/drawing/2014/main" id="{9290B7C2-FD63-32D0-8CEA-9768BA0640F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235" name="Straight Connector 7234">
                <a:extLst>
                  <a:ext uri="{FF2B5EF4-FFF2-40B4-BE49-F238E27FC236}">
                    <a16:creationId xmlns:a16="http://schemas.microsoft.com/office/drawing/2014/main" id="{6069A6A4-72DC-A75D-A774-4C06BD896EA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36" name="Straight Connector 7235">
                <a:extLst>
                  <a:ext uri="{FF2B5EF4-FFF2-40B4-BE49-F238E27FC236}">
                    <a16:creationId xmlns:a16="http://schemas.microsoft.com/office/drawing/2014/main" id="{74A9EC19-30AB-B38D-2B52-3A372CA5EAA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37" name="Straight Connector 7236">
                <a:extLst>
                  <a:ext uri="{FF2B5EF4-FFF2-40B4-BE49-F238E27FC236}">
                    <a16:creationId xmlns:a16="http://schemas.microsoft.com/office/drawing/2014/main" id="{3CB66919-7853-1D16-4479-61E5BE91AE1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233" name="Rectangle: Rounded Corners 7232">
              <a:extLst>
                <a:ext uri="{FF2B5EF4-FFF2-40B4-BE49-F238E27FC236}">
                  <a16:creationId xmlns:a16="http://schemas.microsoft.com/office/drawing/2014/main" id="{3EBE59F9-DF7A-2061-31AA-975C06ECE57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231" name="Rectangle: Rounded Corners 7230">
            <a:extLst>
              <a:ext uri="{FF2B5EF4-FFF2-40B4-BE49-F238E27FC236}">
                <a16:creationId xmlns:a16="http://schemas.microsoft.com/office/drawing/2014/main" id="{F29120F4-DF9D-1B71-1A2B-56DEB511821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266</xdr:row>
      <xdr:rowOff>79367</xdr:rowOff>
    </xdr:from>
    <xdr:to>
      <xdr:col>0</xdr:col>
      <xdr:colOff>8042797</xdr:colOff>
      <xdr:row>266</xdr:row>
      <xdr:rowOff>527410</xdr:rowOff>
    </xdr:to>
    <xdr:grpSp>
      <xdr:nvGrpSpPr>
        <xdr:cNvPr id="7255" name="Group 7254">
          <a:extLst>
            <a:ext uri="{FF2B5EF4-FFF2-40B4-BE49-F238E27FC236}">
              <a16:creationId xmlns:a16="http://schemas.microsoft.com/office/drawing/2014/main" id="{65F4D064-DDB3-4715-B625-BFAB4FF5868A}"/>
            </a:ext>
          </a:extLst>
        </xdr:cNvPr>
        <xdr:cNvGrpSpPr/>
      </xdr:nvGrpSpPr>
      <xdr:grpSpPr>
        <a:xfrm>
          <a:off x="10947688403" y="1429778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256" name="Group 7255">
            <a:extLst>
              <a:ext uri="{FF2B5EF4-FFF2-40B4-BE49-F238E27FC236}">
                <a16:creationId xmlns:a16="http://schemas.microsoft.com/office/drawing/2014/main" id="{EF5CC2BE-4F8B-1C76-E50C-29CEA3EE4AC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258" name="Group 7257">
              <a:extLst>
                <a:ext uri="{FF2B5EF4-FFF2-40B4-BE49-F238E27FC236}">
                  <a16:creationId xmlns:a16="http://schemas.microsoft.com/office/drawing/2014/main" id="{51EDC279-ED7B-5093-ACD9-95244C81C95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260" name="Group 7259">
                <a:extLst>
                  <a:ext uri="{FF2B5EF4-FFF2-40B4-BE49-F238E27FC236}">
                    <a16:creationId xmlns:a16="http://schemas.microsoft.com/office/drawing/2014/main" id="{BF90269D-FD47-E1C6-4AA0-6C71101C277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264" name="Group 7263">
                  <a:extLst>
                    <a:ext uri="{FF2B5EF4-FFF2-40B4-BE49-F238E27FC236}">
                      <a16:creationId xmlns:a16="http://schemas.microsoft.com/office/drawing/2014/main" id="{C0F4C533-B30F-1E45-250C-029816CA988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266" name="Rectangle: Rounded Corners 7265">
                    <a:extLst>
                      <a:ext uri="{FF2B5EF4-FFF2-40B4-BE49-F238E27FC236}">
                        <a16:creationId xmlns:a16="http://schemas.microsoft.com/office/drawing/2014/main" id="{AFA1BAFB-F2BF-4B02-53CA-E5401D90449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267" name="Group 7266">
                    <a:extLst>
                      <a:ext uri="{FF2B5EF4-FFF2-40B4-BE49-F238E27FC236}">
                        <a16:creationId xmlns:a16="http://schemas.microsoft.com/office/drawing/2014/main" id="{8039DC79-FD2F-554D-2D03-4C7875DA6952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51">
                  <xdr:nvSpPr>
                    <xdr:cNvPr id="7277" name="Rectangle: Rounded Corners 7276">
                      <a:extLst>
                        <a:ext uri="{FF2B5EF4-FFF2-40B4-BE49-F238E27FC236}">
                          <a16:creationId xmlns:a16="http://schemas.microsoft.com/office/drawing/2014/main" id="{654ACFCD-9D27-1712-1471-82BFE25D2EDD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34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FCE9FA-1485-494E-A9D6-9DBBF82591C5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78" name="Rectangle: Rounded Corners 7277">
                      <a:extLst>
                        <a:ext uri="{FF2B5EF4-FFF2-40B4-BE49-F238E27FC236}">
                          <a16:creationId xmlns:a16="http://schemas.microsoft.com/office/drawing/2014/main" id="{CF73F0F1-1A0B-96C1-45A8-839251D443D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1">
                  <xdr:nvSpPr>
                    <xdr:cNvPr id="7279" name="Rectangle: Rounded Corners 7278">
                      <a:extLst>
                        <a:ext uri="{FF2B5EF4-FFF2-40B4-BE49-F238E27FC236}">
                          <a16:creationId xmlns:a16="http://schemas.microsoft.com/office/drawing/2014/main" id="{02E808EC-4EB6-8445-2E6E-B4552B0A15D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611AA5-4D41-4EAA-976D-EFF7B178F79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80" name="Rectangle: Rounded Corners 7279">
                      <a:extLst>
                        <a:ext uri="{FF2B5EF4-FFF2-40B4-BE49-F238E27FC236}">
                          <a16:creationId xmlns:a16="http://schemas.microsoft.com/office/drawing/2014/main" id="{98331335-8E07-B2A8-E842-E39D21A2EB8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1">
                <xdr:nvSpPr>
                  <xdr:cNvPr id="7268" name="Rectangle: Rounded Corners 7267">
                    <a:extLst>
                      <a:ext uri="{FF2B5EF4-FFF2-40B4-BE49-F238E27FC236}">
                        <a16:creationId xmlns:a16="http://schemas.microsoft.com/office/drawing/2014/main" id="{825C12ED-FBF0-0267-5134-954D855C196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8DECC88-AC16-4E37-A6B3-248428E9117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سیرکومتر 700-1100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269" name="Group 7268">
                    <a:extLst>
                      <a:ext uri="{FF2B5EF4-FFF2-40B4-BE49-F238E27FC236}">
                        <a16:creationId xmlns:a16="http://schemas.microsoft.com/office/drawing/2014/main" id="{666C2096-8BE8-7E75-30CC-C9929180F26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1761" cy="341949"/>
                    <a:chOff x="11023087448" y="797868"/>
                    <a:chExt cx="1761761" cy="341949"/>
                  </a:xfrm>
                </xdr:grpSpPr>
                <xdr:sp macro="" textlink="Data!J251">
                  <xdr:nvSpPr>
                    <xdr:cNvPr id="7274" name="Rectangle: Rounded Corners 7273">
                      <a:extLst>
                        <a:ext uri="{FF2B5EF4-FFF2-40B4-BE49-F238E27FC236}">
                          <a16:creationId xmlns:a16="http://schemas.microsoft.com/office/drawing/2014/main" id="{5C56CD22-650C-F903-F152-FFDACA6F10F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DEE1B33-6D9F-4C13-8174-1AA776C5C460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1,920,000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1">
                  <xdr:nvSpPr>
                    <xdr:cNvPr id="7275" name="Rectangle: Rounded Corners 7274">
                      <a:extLst>
                        <a:ext uri="{FF2B5EF4-FFF2-40B4-BE49-F238E27FC236}">
                          <a16:creationId xmlns:a16="http://schemas.microsoft.com/office/drawing/2014/main" id="{D0D03D28-4525-CC73-E92E-CCAC162C36DD}"/>
                        </a:ext>
                      </a:extLst>
                    </xdr:cNvPr>
                    <xdr:cNvSpPr/>
                  </xdr:nvSpPr>
                  <xdr:spPr>
                    <a:xfrm>
                      <a:off x="11024001715" y="873117"/>
                      <a:ext cx="84749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14BB905-89B9-4D9E-983F-AB13A005B63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7114-3460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76" name="Rectangle: Rounded Corners 7275">
                      <a:extLst>
                        <a:ext uri="{FF2B5EF4-FFF2-40B4-BE49-F238E27FC236}">
                          <a16:creationId xmlns:a16="http://schemas.microsoft.com/office/drawing/2014/main" id="{FEE26679-6901-6C60-5652-0058A435943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270" name="Group 7269">
                    <a:extLst>
                      <a:ext uri="{FF2B5EF4-FFF2-40B4-BE49-F238E27FC236}">
                        <a16:creationId xmlns:a16="http://schemas.microsoft.com/office/drawing/2014/main" id="{BDEF78C5-69B9-2113-5BF5-376E226B051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1">
                  <xdr:nvSpPr>
                    <xdr:cNvPr id="7271" name="Rectangle: Rounded Corners 7270">
                      <a:extLst>
                        <a:ext uri="{FF2B5EF4-FFF2-40B4-BE49-F238E27FC236}">
                          <a16:creationId xmlns:a16="http://schemas.microsoft.com/office/drawing/2014/main" id="{53113AB1-992F-94A1-6EEC-EC598BE0494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BD5282C-926E-4FC8-BA82-0D6FD775049A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5,690,000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1">
                  <xdr:nvSpPr>
                    <xdr:cNvPr id="7272" name="Rectangle: Rounded Corners 7271">
                      <a:extLst>
                        <a:ext uri="{FF2B5EF4-FFF2-40B4-BE49-F238E27FC236}">
                          <a16:creationId xmlns:a16="http://schemas.microsoft.com/office/drawing/2014/main" id="{220926A9-F829-8208-18CF-7136F35F111C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A854151-1B3C-4CDE-9919-B35757096FE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1515C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73" name="Rectangle: Rounded Corners 7272">
                      <a:extLst>
                        <a:ext uri="{FF2B5EF4-FFF2-40B4-BE49-F238E27FC236}">
                          <a16:creationId xmlns:a16="http://schemas.microsoft.com/office/drawing/2014/main" id="{4E3C07D8-EEF4-5EBF-903C-5DC18C02B49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265" name="Rectangle: Rounded Corners 7264">
                  <a:extLst>
                    <a:ext uri="{FF2B5EF4-FFF2-40B4-BE49-F238E27FC236}">
                      <a16:creationId xmlns:a16="http://schemas.microsoft.com/office/drawing/2014/main" id="{45A889DD-0646-45D8-D251-9396EA3923C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261" name="Straight Connector 7260">
                <a:extLst>
                  <a:ext uri="{FF2B5EF4-FFF2-40B4-BE49-F238E27FC236}">
                    <a16:creationId xmlns:a16="http://schemas.microsoft.com/office/drawing/2014/main" id="{5E13FA6A-8FD2-AA50-C2B8-0A9A2BBFA29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62" name="Straight Connector 7261">
                <a:extLst>
                  <a:ext uri="{FF2B5EF4-FFF2-40B4-BE49-F238E27FC236}">
                    <a16:creationId xmlns:a16="http://schemas.microsoft.com/office/drawing/2014/main" id="{CDE6AE96-0E36-7655-6E3F-69DDDD02352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63" name="Straight Connector 7262">
                <a:extLst>
                  <a:ext uri="{FF2B5EF4-FFF2-40B4-BE49-F238E27FC236}">
                    <a16:creationId xmlns:a16="http://schemas.microsoft.com/office/drawing/2014/main" id="{3F6E4C33-0B8B-3F58-B857-0581AB85BE5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259" name="Rectangle: Rounded Corners 7258">
              <a:extLst>
                <a:ext uri="{FF2B5EF4-FFF2-40B4-BE49-F238E27FC236}">
                  <a16:creationId xmlns:a16="http://schemas.microsoft.com/office/drawing/2014/main" id="{7F07831D-B13E-FE7B-2631-FD7EF52967D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257" name="Rectangle: Rounded Corners 7256">
            <a:extLst>
              <a:ext uri="{FF2B5EF4-FFF2-40B4-BE49-F238E27FC236}">
                <a16:creationId xmlns:a16="http://schemas.microsoft.com/office/drawing/2014/main" id="{FF1BB625-A1EA-2552-80FE-7AA6DAF1CBE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267</xdr:row>
      <xdr:rowOff>79367</xdr:rowOff>
    </xdr:from>
    <xdr:to>
      <xdr:col>0</xdr:col>
      <xdr:colOff>8042797</xdr:colOff>
      <xdr:row>267</xdr:row>
      <xdr:rowOff>527410</xdr:rowOff>
    </xdr:to>
    <xdr:grpSp>
      <xdr:nvGrpSpPr>
        <xdr:cNvPr id="7281" name="Group 7280">
          <a:extLst>
            <a:ext uri="{FF2B5EF4-FFF2-40B4-BE49-F238E27FC236}">
              <a16:creationId xmlns:a16="http://schemas.microsoft.com/office/drawing/2014/main" id="{C3186ABD-62BB-4849-BDA1-534EB9203AB0}"/>
            </a:ext>
          </a:extLst>
        </xdr:cNvPr>
        <xdr:cNvGrpSpPr/>
      </xdr:nvGrpSpPr>
      <xdr:grpSpPr>
        <a:xfrm>
          <a:off x="10947688403" y="1435170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282" name="Group 7281">
            <a:extLst>
              <a:ext uri="{FF2B5EF4-FFF2-40B4-BE49-F238E27FC236}">
                <a16:creationId xmlns:a16="http://schemas.microsoft.com/office/drawing/2014/main" id="{44C029B3-FE73-544A-4748-9E369674E34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284" name="Group 7283">
              <a:extLst>
                <a:ext uri="{FF2B5EF4-FFF2-40B4-BE49-F238E27FC236}">
                  <a16:creationId xmlns:a16="http://schemas.microsoft.com/office/drawing/2014/main" id="{601D6E85-F41D-8774-E3D9-C2A06632B1E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286" name="Group 7285">
                <a:extLst>
                  <a:ext uri="{FF2B5EF4-FFF2-40B4-BE49-F238E27FC236}">
                    <a16:creationId xmlns:a16="http://schemas.microsoft.com/office/drawing/2014/main" id="{1AC07EB0-223E-FF51-AAEB-0FB41A39648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290" name="Group 7289">
                  <a:extLst>
                    <a:ext uri="{FF2B5EF4-FFF2-40B4-BE49-F238E27FC236}">
                      <a16:creationId xmlns:a16="http://schemas.microsoft.com/office/drawing/2014/main" id="{67B3F414-7DDD-435C-6F7E-2F575D50277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292" name="Rectangle: Rounded Corners 7291">
                    <a:extLst>
                      <a:ext uri="{FF2B5EF4-FFF2-40B4-BE49-F238E27FC236}">
                        <a16:creationId xmlns:a16="http://schemas.microsoft.com/office/drawing/2014/main" id="{3CB1A6B4-32CD-E6E0-A0AC-84233196AE0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293" name="Group 7292">
                    <a:extLst>
                      <a:ext uri="{FF2B5EF4-FFF2-40B4-BE49-F238E27FC236}">
                        <a16:creationId xmlns:a16="http://schemas.microsoft.com/office/drawing/2014/main" id="{2A1A13D1-6FF3-2946-3451-95851F8CE1A8}"/>
                      </a:ext>
                    </a:extLst>
                  </xdr:cNvPr>
                  <xdr:cNvGrpSpPr/>
                </xdr:nvGrpSpPr>
                <xdr:grpSpPr>
                  <a:xfrm>
                    <a:off x="11022742699" y="809933"/>
                    <a:ext cx="1827508" cy="352109"/>
                    <a:chOff x="11022742699" y="787708"/>
                    <a:chExt cx="1827508" cy="352109"/>
                  </a:xfrm>
                </xdr:grpSpPr>
                <xdr:sp macro="" textlink="Data!F252">
                  <xdr:nvSpPr>
                    <xdr:cNvPr id="7303" name="Rectangle: Rounded Corners 7302">
                      <a:extLst>
                        <a:ext uri="{FF2B5EF4-FFF2-40B4-BE49-F238E27FC236}">
                          <a16:creationId xmlns:a16="http://schemas.microsoft.com/office/drawing/2014/main" id="{4EC7E939-AFF4-F80A-E299-98922773D4D7}"/>
                        </a:ext>
                      </a:extLst>
                    </xdr:cNvPr>
                    <xdr:cNvSpPr/>
                  </xdr:nvSpPr>
                  <xdr:spPr>
                    <a:xfrm>
                      <a:off x="11022742699" y="873117"/>
                      <a:ext cx="102677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29D1AFC-287E-43E2-B9A1-C8E8474E21BD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04" name="Rectangle: Rounded Corners 7303">
                      <a:extLst>
                        <a:ext uri="{FF2B5EF4-FFF2-40B4-BE49-F238E27FC236}">
                          <a16:creationId xmlns:a16="http://schemas.microsoft.com/office/drawing/2014/main" id="{B7602820-1160-F1AA-BC87-0D8ECDC14AF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2">
                  <xdr:nvSpPr>
                    <xdr:cNvPr id="7305" name="Rectangle: Rounded Corners 7304">
                      <a:extLst>
                        <a:ext uri="{FF2B5EF4-FFF2-40B4-BE49-F238E27FC236}">
                          <a16:creationId xmlns:a16="http://schemas.microsoft.com/office/drawing/2014/main" id="{984981EF-9C5E-205C-9DC8-4FD71785198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607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42F0583-8248-4BC5-8A1B-77B9DD934C4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06" name="Rectangle: Rounded Corners 7305">
                      <a:extLst>
                        <a:ext uri="{FF2B5EF4-FFF2-40B4-BE49-F238E27FC236}">
                          <a16:creationId xmlns:a16="http://schemas.microsoft.com/office/drawing/2014/main" id="{11B8AD9D-55DB-C7EA-F57E-E57AA58D916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2">
                <xdr:nvSpPr>
                  <xdr:cNvPr id="7294" name="Rectangle: Rounded Corners 7293">
                    <a:extLst>
                      <a:ext uri="{FF2B5EF4-FFF2-40B4-BE49-F238E27FC236}">
                        <a16:creationId xmlns:a16="http://schemas.microsoft.com/office/drawing/2014/main" id="{3362481F-43C6-678D-603D-817214CE008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5359C28-17E3-424E-8B80-85892C15CEE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سیرکومتر 1100-1500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295" name="Group 7294">
                    <a:extLst>
                      <a:ext uri="{FF2B5EF4-FFF2-40B4-BE49-F238E27FC236}">
                        <a16:creationId xmlns:a16="http://schemas.microsoft.com/office/drawing/2014/main" id="{902E5000-C00B-469B-0D2A-70BFA5A7FFB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1760" cy="341949"/>
                    <a:chOff x="11023087448" y="797868"/>
                    <a:chExt cx="1761760" cy="341949"/>
                  </a:xfrm>
                </xdr:grpSpPr>
                <xdr:sp macro="" textlink="Data!J252">
                  <xdr:nvSpPr>
                    <xdr:cNvPr id="7300" name="Rectangle: Rounded Corners 7299">
                      <a:extLst>
                        <a:ext uri="{FF2B5EF4-FFF2-40B4-BE49-F238E27FC236}">
                          <a16:creationId xmlns:a16="http://schemas.microsoft.com/office/drawing/2014/main" id="{C8BFA836-EE38-12DE-CBE5-4D796799B18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FFFEE1D-0351-4A29-925B-188D2CA7BBD8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2">
                  <xdr:nvSpPr>
                    <xdr:cNvPr id="7301" name="Rectangle: Rounded Corners 7300">
                      <a:extLst>
                        <a:ext uri="{FF2B5EF4-FFF2-40B4-BE49-F238E27FC236}">
                          <a16:creationId xmlns:a16="http://schemas.microsoft.com/office/drawing/2014/main" id="{AAD0D3AD-5D1A-ADA2-0D91-E601A3F5A315}"/>
                        </a:ext>
                      </a:extLst>
                    </xdr:cNvPr>
                    <xdr:cNvSpPr/>
                  </xdr:nvSpPr>
                  <xdr:spPr>
                    <a:xfrm>
                      <a:off x="11024018013" y="873117"/>
                      <a:ext cx="83119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39FE6DC-57E8-436C-AC06-A1FC4372AC9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02" name="Rectangle: Rounded Corners 7301">
                      <a:extLst>
                        <a:ext uri="{FF2B5EF4-FFF2-40B4-BE49-F238E27FC236}">
                          <a16:creationId xmlns:a16="http://schemas.microsoft.com/office/drawing/2014/main" id="{3E5A4E6D-9BDE-690B-97FB-DDA256F656B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296" name="Group 7295">
                    <a:extLst>
                      <a:ext uri="{FF2B5EF4-FFF2-40B4-BE49-F238E27FC236}">
                        <a16:creationId xmlns:a16="http://schemas.microsoft.com/office/drawing/2014/main" id="{D541687B-55DB-7F3F-5949-2CA680A19D2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2">
                  <xdr:nvSpPr>
                    <xdr:cNvPr id="7297" name="Rectangle: Rounded Corners 7296">
                      <a:extLst>
                        <a:ext uri="{FF2B5EF4-FFF2-40B4-BE49-F238E27FC236}">
                          <a16:creationId xmlns:a16="http://schemas.microsoft.com/office/drawing/2014/main" id="{BA8DD849-C5B2-84B3-6081-19B04490E4F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7BDDE12-3A2F-402D-895B-B8FF369E78F1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8,720,000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2">
                  <xdr:nvSpPr>
                    <xdr:cNvPr id="7298" name="Rectangle: Rounded Corners 7297">
                      <a:extLst>
                        <a:ext uri="{FF2B5EF4-FFF2-40B4-BE49-F238E27FC236}">
                          <a16:creationId xmlns:a16="http://schemas.microsoft.com/office/drawing/2014/main" id="{8BB21B5D-D581-08A6-13E5-DA23F39B103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D42BF71-85C4-461C-86D0-48893993D0C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1515D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299" name="Rectangle: Rounded Corners 7298">
                      <a:extLst>
                        <a:ext uri="{FF2B5EF4-FFF2-40B4-BE49-F238E27FC236}">
                          <a16:creationId xmlns:a16="http://schemas.microsoft.com/office/drawing/2014/main" id="{8E63E00B-0A75-64E0-C0AE-7612DF1EC98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291" name="Rectangle: Rounded Corners 7290">
                  <a:extLst>
                    <a:ext uri="{FF2B5EF4-FFF2-40B4-BE49-F238E27FC236}">
                      <a16:creationId xmlns:a16="http://schemas.microsoft.com/office/drawing/2014/main" id="{50568B1E-9BF7-5670-C435-1596C715FB4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287" name="Straight Connector 7286">
                <a:extLst>
                  <a:ext uri="{FF2B5EF4-FFF2-40B4-BE49-F238E27FC236}">
                    <a16:creationId xmlns:a16="http://schemas.microsoft.com/office/drawing/2014/main" id="{D9D6985E-6583-0F0F-677D-68E96C7F587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88" name="Straight Connector 7287">
                <a:extLst>
                  <a:ext uri="{FF2B5EF4-FFF2-40B4-BE49-F238E27FC236}">
                    <a16:creationId xmlns:a16="http://schemas.microsoft.com/office/drawing/2014/main" id="{85D549AA-AF7E-E7E8-58F8-7746C98E3B6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89" name="Straight Connector 7288">
                <a:extLst>
                  <a:ext uri="{FF2B5EF4-FFF2-40B4-BE49-F238E27FC236}">
                    <a16:creationId xmlns:a16="http://schemas.microsoft.com/office/drawing/2014/main" id="{D3E7DC87-360F-7965-D411-7E3EFFBD7A5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285" name="Rectangle: Rounded Corners 7284">
              <a:extLst>
                <a:ext uri="{FF2B5EF4-FFF2-40B4-BE49-F238E27FC236}">
                  <a16:creationId xmlns:a16="http://schemas.microsoft.com/office/drawing/2014/main" id="{357B1E70-553D-14EC-E290-3222D576727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283" name="Rectangle: Rounded Corners 7282">
            <a:extLst>
              <a:ext uri="{FF2B5EF4-FFF2-40B4-BE49-F238E27FC236}">
                <a16:creationId xmlns:a16="http://schemas.microsoft.com/office/drawing/2014/main" id="{7FA4D024-FAF0-7D11-67C7-F4506D99532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90287</xdr:colOff>
      <xdr:row>268</xdr:row>
      <xdr:rowOff>79367</xdr:rowOff>
    </xdr:from>
    <xdr:to>
      <xdr:col>1</xdr:col>
      <xdr:colOff>12489</xdr:colOff>
      <xdr:row>269</xdr:row>
      <xdr:rowOff>21852</xdr:rowOff>
    </xdr:to>
    <xdr:grpSp>
      <xdr:nvGrpSpPr>
        <xdr:cNvPr id="7307" name="Group 7306">
          <a:extLst>
            <a:ext uri="{FF2B5EF4-FFF2-40B4-BE49-F238E27FC236}">
              <a16:creationId xmlns:a16="http://schemas.microsoft.com/office/drawing/2014/main" id="{2442A810-832A-4227-8434-A8B56D64C68A}"/>
            </a:ext>
          </a:extLst>
        </xdr:cNvPr>
        <xdr:cNvGrpSpPr/>
      </xdr:nvGrpSpPr>
      <xdr:grpSpPr>
        <a:xfrm>
          <a:off x="10947670819" y="144056336"/>
          <a:ext cx="7970094" cy="481747"/>
          <a:chOff x="10986151478" y="892167"/>
          <a:chExt cx="8860378" cy="477351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308" name="Group 7307">
            <a:extLst>
              <a:ext uri="{FF2B5EF4-FFF2-40B4-BE49-F238E27FC236}">
                <a16:creationId xmlns:a16="http://schemas.microsoft.com/office/drawing/2014/main" id="{1ACB0C89-BC48-AF95-3E56-15A5F5C7A6FB}"/>
              </a:ext>
            </a:extLst>
          </xdr:cNvPr>
          <xdr:cNvGrpSpPr/>
        </xdr:nvGrpSpPr>
        <xdr:grpSpPr>
          <a:xfrm>
            <a:off x="10986151478" y="892167"/>
            <a:ext cx="8860378" cy="477351"/>
            <a:chOff x="10986151478" y="892167"/>
            <a:chExt cx="8860378" cy="477351"/>
          </a:xfrm>
        </xdr:grpSpPr>
        <xdr:grpSp>
          <xdr:nvGrpSpPr>
            <xdr:cNvPr id="7310" name="Group 7309">
              <a:extLst>
                <a:ext uri="{FF2B5EF4-FFF2-40B4-BE49-F238E27FC236}">
                  <a16:creationId xmlns:a16="http://schemas.microsoft.com/office/drawing/2014/main" id="{9C22BA62-A288-8209-DB70-FCAC436843AA}"/>
                </a:ext>
              </a:extLst>
            </xdr:cNvPr>
            <xdr:cNvGrpSpPr/>
          </xdr:nvGrpSpPr>
          <xdr:grpSpPr>
            <a:xfrm>
              <a:off x="10986151478" y="892167"/>
              <a:ext cx="8860378" cy="477351"/>
              <a:chOff x="10959003617" y="913311"/>
              <a:chExt cx="8860378" cy="477351"/>
            </a:xfrm>
          </xdr:grpSpPr>
          <xdr:grpSp>
            <xdr:nvGrpSpPr>
              <xdr:cNvPr id="7312" name="Group 7311">
                <a:extLst>
                  <a:ext uri="{FF2B5EF4-FFF2-40B4-BE49-F238E27FC236}">
                    <a16:creationId xmlns:a16="http://schemas.microsoft.com/office/drawing/2014/main" id="{D9562289-5AA6-54CD-E210-A52A237FAD84}"/>
                  </a:ext>
                </a:extLst>
              </xdr:cNvPr>
              <xdr:cNvGrpSpPr/>
            </xdr:nvGrpSpPr>
            <xdr:grpSpPr>
              <a:xfrm>
                <a:off x="10959003617" y="918246"/>
                <a:ext cx="8860378" cy="472416"/>
                <a:chOff x="11018442453" y="2462203"/>
                <a:chExt cx="8869188" cy="472416"/>
              </a:xfrm>
            </xdr:grpSpPr>
            <xdr:grpSp>
              <xdr:nvGrpSpPr>
                <xdr:cNvPr id="7316" name="Group 7315">
                  <a:extLst>
                    <a:ext uri="{FF2B5EF4-FFF2-40B4-BE49-F238E27FC236}">
                      <a16:creationId xmlns:a16="http://schemas.microsoft.com/office/drawing/2014/main" id="{62B4D233-62B6-8100-59F8-7E985E5E427A}"/>
                    </a:ext>
                  </a:extLst>
                </xdr:cNvPr>
                <xdr:cNvGrpSpPr/>
              </xdr:nvGrpSpPr>
              <xdr:grpSpPr>
                <a:xfrm>
                  <a:off x="11018442453" y="2462203"/>
                  <a:ext cx="8869188" cy="472416"/>
                  <a:chOff x="11018442453" y="804853"/>
                  <a:chExt cx="8869188" cy="472416"/>
                </a:xfrm>
              </xdr:grpSpPr>
              <xdr:sp macro="" textlink="">
                <xdr:nvSpPr>
                  <xdr:cNvPr id="7318" name="Rectangle: Rounded Corners 7317">
                    <a:extLst>
                      <a:ext uri="{FF2B5EF4-FFF2-40B4-BE49-F238E27FC236}">
                        <a16:creationId xmlns:a16="http://schemas.microsoft.com/office/drawing/2014/main" id="{0F3BAEDD-4BB9-BB29-61AA-A91CBB1F1B9E}"/>
                      </a:ext>
                    </a:extLst>
                  </xdr:cNvPr>
                  <xdr:cNvSpPr/>
                </xdr:nvSpPr>
                <xdr:spPr>
                  <a:xfrm>
                    <a:off x="11018442453" y="832770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319" name="Group 7318">
                    <a:extLst>
                      <a:ext uri="{FF2B5EF4-FFF2-40B4-BE49-F238E27FC236}">
                        <a16:creationId xmlns:a16="http://schemas.microsoft.com/office/drawing/2014/main" id="{8AE8933F-5458-C8D8-8257-4C93EB808B7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729632" cy="352109"/>
                    <a:chOff x="11022838437" y="787708"/>
                    <a:chExt cx="1729632" cy="352109"/>
                  </a:xfrm>
                </xdr:grpSpPr>
                <xdr:sp macro="" textlink="Data!F253">
                  <xdr:nvSpPr>
                    <xdr:cNvPr id="7329" name="Rectangle: Rounded Corners 7328">
                      <a:extLst>
                        <a:ext uri="{FF2B5EF4-FFF2-40B4-BE49-F238E27FC236}">
                          <a16:creationId xmlns:a16="http://schemas.microsoft.com/office/drawing/2014/main" id="{F2CFA4ED-D664-2B1D-018B-BD9BB6D97CF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B74ECB0-FAA3-4E56-B942-4570FFF2B2A7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30" name="Rectangle: Rounded Corners 7329">
                      <a:extLst>
                        <a:ext uri="{FF2B5EF4-FFF2-40B4-BE49-F238E27FC236}">
                          <a16:creationId xmlns:a16="http://schemas.microsoft.com/office/drawing/2014/main" id="{CA3B72E7-A58F-4169-44D2-7C628A75064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3">
                  <xdr:nvSpPr>
                    <xdr:cNvPr id="7331" name="Rectangle: Rounded Corners 7330">
                      <a:extLst>
                        <a:ext uri="{FF2B5EF4-FFF2-40B4-BE49-F238E27FC236}">
                          <a16:creationId xmlns:a16="http://schemas.microsoft.com/office/drawing/2014/main" id="{4D790318-23E5-9EE1-A5A2-A31ED929620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93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1C1AB87-4119-43A5-86D7-97A578E56FE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32" name="Rectangle: Rounded Corners 7331">
                      <a:extLst>
                        <a:ext uri="{FF2B5EF4-FFF2-40B4-BE49-F238E27FC236}">
                          <a16:creationId xmlns:a16="http://schemas.microsoft.com/office/drawing/2014/main" id="{C2B528B4-8C0E-E7A4-5D21-D7369C34CEA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3">
                <xdr:nvSpPr>
                  <xdr:cNvPr id="7320" name="Rectangle: Rounded Corners 7319">
                    <a:extLst>
                      <a:ext uri="{FF2B5EF4-FFF2-40B4-BE49-F238E27FC236}">
                        <a16:creationId xmlns:a16="http://schemas.microsoft.com/office/drawing/2014/main" id="{73A1BEEF-3A06-685A-A61A-913FC573E5A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26F39F6-DF84-4A87-8725-6426D3A4760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سیرکومتر 1500-1900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321" name="Group 7320">
                    <a:extLst>
                      <a:ext uri="{FF2B5EF4-FFF2-40B4-BE49-F238E27FC236}">
                        <a16:creationId xmlns:a16="http://schemas.microsoft.com/office/drawing/2014/main" id="{B34DC832-802C-1EB7-3F3B-404AA5B120D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5463" cy="341949"/>
                    <a:chOff x="11023087448" y="797868"/>
                    <a:chExt cx="1745463" cy="341949"/>
                  </a:xfrm>
                </xdr:grpSpPr>
                <xdr:sp macro="" textlink="Data!J253">
                  <xdr:nvSpPr>
                    <xdr:cNvPr id="7326" name="Rectangle: Rounded Corners 7325">
                      <a:extLst>
                        <a:ext uri="{FF2B5EF4-FFF2-40B4-BE49-F238E27FC236}">
                          <a16:creationId xmlns:a16="http://schemas.microsoft.com/office/drawing/2014/main" id="{94DD0735-D4AD-4678-06A6-D3218B648B1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DAEF7F-9E3E-43EA-A6AD-33590C50D2AC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3">
                  <xdr:nvSpPr>
                    <xdr:cNvPr id="7327" name="Rectangle: Rounded Corners 7326">
                      <a:extLst>
                        <a:ext uri="{FF2B5EF4-FFF2-40B4-BE49-F238E27FC236}">
                          <a16:creationId xmlns:a16="http://schemas.microsoft.com/office/drawing/2014/main" id="{56AF3155-B30B-A61E-6BB4-7AE65828E000}"/>
                        </a:ext>
                      </a:extLst>
                    </xdr:cNvPr>
                    <xdr:cNvSpPr/>
                  </xdr:nvSpPr>
                  <xdr:spPr>
                    <a:xfrm>
                      <a:off x="11024072762" y="873117"/>
                      <a:ext cx="76014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A8484E9-4816-481F-AD6C-5CDFC19BD3F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28" name="Rectangle: Rounded Corners 7327">
                      <a:extLst>
                        <a:ext uri="{FF2B5EF4-FFF2-40B4-BE49-F238E27FC236}">
                          <a16:creationId xmlns:a16="http://schemas.microsoft.com/office/drawing/2014/main" id="{2CA30189-BEDE-6FC9-4CA4-F62E5CCBF07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322" name="Group 7321">
                    <a:extLst>
                      <a:ext uri="{FF2B5EF4-FFF2-40B4-BE49-F238E27FC236}">
                        <a16:creationId xmlns:a16="http://schemas.microsoft.com/office/drawing/2014/main" id="{63D01AED-F0BE-34AB-70E7-F3A21DD0686B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3">
                  <xdr:nvSpPr>
                    <xdr:cNvPr id="7323" name="Rectangle: Rounded Corners 7322">
                      <a:extLst>
                        <a:ext uri="{FF2B5EF4-FFF2-40B4-BE49-F238E27FC236}">
                          <a16:creationId xmlns:a16="http://schemas.microsoft.com/office/drawing/2014/main" id="{385EFBF9-853A-097B-4861-8C141E731C4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723E2B-C91B-4E3A-816D-1C64DE5EF4C1}" type="TxLink">
                        <a:rPr lang="fa-IR" sz="105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13,080,000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3">
                  <xdr:nvSpPr>
                    <xdr:cNvPr id="7324" name="Rectangle: Rounded Corners 7323">
                      <a:extLst>
                        <a:ext uri="{FF2B5EF4-FFF2-40B4-BE49-F238E27FC236}">
                          <a16:creationId xmlns:a16="http://schemas.microsoft.com/office/drawing/2014/main" id="{870A6724-A964-4AD6-28A4-581B3227ED5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1968C08-6BFA-41A9-B5BE-A1680965835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1515E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25" name="Rectangle: Rounded Corners 7324">
                      <a:extLst>
                        <a:ext uri="{FF2B5EF4-FFF2-40B4-BE49-F238E27FC236}">
                          <a16:creationId xmlns:a16="http://schemas.microsoft.com/office/drawing/2014/main" id="{33F5A6A7-AFEB-ECCE-7FF5-B4CAEF5C8C4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317" name="Rectangle: Rounded Corners 7316">
                  <a:extLst>
                    <a:ext uri="{FF2B5EF4-FFF2-40B4-BE49-F238E27FC236}">
                      <a16:creationId xmlns:a16="http://schemas.microsoft.com/office/drawing/2014/main" id="{B5F8A534-2DB6-EDD1-F143-3F54BE30650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313" name="Straight Connector 7312">
                <a:extLst>
                  <a:ext uri="{FF2B5EF4-FFF2-40B4-BE49-F238E27FC236}">
                    <a16:creationId xmlns:a16="http://schemas.microsoft.com/office/drawing/2014/main" id="{715BC708-7AA8-D14B-E910-3BE47A32712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14" name="Straight Connector 7313">
                <a:extLst>
                  <a:ext uri="{FF2B5EF4-FFF2-40B4-BE49-F238E27FC236}">
                    <a16:creationId xmlns:a16="http://schemas.microsoft.com/office/drawing/2014/main" id="{49DB8042-8B1B-4B5B-6418-5B7DA755FBF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15" name="Straight Connector 7314">
                <a:extLst>
                  <a:ext uri="{FF2B5EF4-FFF2-40B4-BE49-F238E27FC236}">
                    <a16:creationId xmlns:a16="http://schemas.microsoft.com/office/drawing/2014/main" id="{BBCF520C-126F-A9ED-7295-657BC09D351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11" name="Rectangle: Rounded Corners 7310">
              <a:extLst>
                <a:ext uri="{FF2B5EF4-FFF2-40B4-BE49-F238E27FC236}">
                  <a16:creationId xmlns:a16="http://schemas.microsoft.com/office/drawing/2014/main" id="{5D315D49-8447-A431-4319-4504FBE26AE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309" name="Rectangle: Rounded Corners 7308">
            <a:extLst>
              <a:ext uri="{FF2B5EF4-FFF2-40B4-BE49-F238E27FC236}">
                <a16:creationId xmlns:a16="http://schemas.microsoft.com/office/drawing/2014/main" id="{92B6596B-48BC-757E-3BD7-86A988DF52E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269</xdr:row>
      <xdr:rowOff>79367</xdr:rowOff>
    </xdr:from>
    <xdr:to>
      <xdr:col>0</xdr:col>
      <xdr:colOff>8042797</xdr:colOff>
      <xdr:row>269</xdr:row>
      <xdr:rowOff>527410</xdr:rowOff>
    </xdr:to>
    <xdr:grpSp>
      <xdr:nvGrpSpPr>
        <xdr:cNvPr id="7333" name="Group 7332">
          <a:extLst>
            <a:ext uri="{FF2B5EF4-FFF2-40B4-BE49-F238E27FC236}">
              <a16:creationId xmlns:a16="http://schemas.microsoft.com/office/drawing/2014/main" id="{863B56A5-0BC0-48D8-8ED6-3276A58B855D}"/>
            </a:ext>
          </a:extLst>
        </xdr:cNvPr>
        <xdr:cNvGrpSpPr/>
      </xdr:nvGrpSpPr>
      <xdr:grpSpPr>
        <a:xfrm>
          <a:off x="10947688403" y="144595598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334" name="Group 7333">
            <a:extLst>
              <a:ext uri="{FF2B5EF4-FFF2-40B4-BE49-F238E27FC236}">
                <a16:creationId xmlns:a16="http://schemas.microsoft.com/office/drawing/2014/main" id="{A276FB5A-AF07-EBAE-AA6A-0A85257CA71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336" name="Group 7335">
              <a:extLst>
                <a:ext uri="{FF2B5EF4-FFF2-40B4-BE49-F238E27FC236}">
                  <a16:creationId xmlns:a16="http://schemas.microsoft.com/office/drawing/2014/main" id="{CFBE6FF1-2B8E-6C5F-FD41-937DCA61177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338" name="Group 7337">
                <a:extLst>
                  <a:ext uri="{FF2B5EF4-FFF2-40B4-BE49-F238E27FC236}">
                    <a16:creationId xmlns:a16="http://schemas.microsoft.com/office/drawing/2014/main" id="{99D58CA2-2EB5-DAC5-73D0-FFAB79D682D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342" name="Group 7341">
                  <a:extLst>
                    <a:ext uri="{FF2B5EF4-FFF2-40B4-BE49-F238E27FC236}">
                      <a16:creationId xmlns:a16="http://schemas.microsoft.com/office/drawing/2014/main" id="{E9DA66D8-A722-D2D2-3447-B8C590E52307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344" name="Rectangle: Rounded Corners 7343">
                    <a:extLst>
                      <a:ext uri="{FF2B5EF4-FFF2-40B4-BE49-F238E27FC236}">
                        <a16:creationId xmlns:a16="http://schemas.microsoft.com/office/drawing/2014/main" id="{DEC3D38D-C2B6-503A-8DF0-48A3EBCF188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345" name="Group 7344">
                    <a:extLst>
                      <a:ext uri="{FF2B5EF4-FFF2-40B4-BE49-F238E27FC236}">
                        <a16:creationId xmlns:a16="http://schemas.microsoft.com/office/drawing/2014/main" id="{200347A4-95FF-344B-0018-E47572EF840D}"/>
                      </a:ext>
                    </a:extLst>
                  </xdr:cNvPr>
                  <xdr:cNvGrpSpPr/>
                </xdr:nvGrpSpPr>
                <xdr:grpSpPr>
                  <a:xfrm>
                    <a:off x="11022726401" y="809933"/>
                    <a:ext cx="1806540" cy="352109"/>
                    <a:chOff x="11022726401" y="787708"/>
                    <a:chExt cx="1806540" cy="352109"/>
                  </a:xfrm>
                </xdr:grpSpPr>
                <xdr:sp macro="" textlink="Data!F254">
                  <xdr:nvSpPr>
                    <xdr:cNvPr id="7355" name="Rectangle: Rounded Corners 7354">
                      <a:extLst>
                        <a:ext uri="{FF2B5EF4-FFF2-40B4-BE49-F238E27FC236}">
                          <a16:creationId xmlns:a16="http://schemas.microsoft.com/office/drawing/2014/main" id="{E9B1311E-7D43-1250-0701-74865758311E}"/>
                        </a:ext>
                      </a:extLst>
                    </xdr:cNvPr>
                    <xdr:cNvSpPr/>
                  </xdr:nvSpPr>
                  <xdr:spPr>
                    <a:xfrm>
                      <a:off x="11022726401" y="873117"/>
                      <a:ext cx="105936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179F5B-3AEF-4D35-A3C0-A542D4FE05EE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390,000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56" name="Rectangle: Rounded Corners 7355">
                      <a:extLst>
                        <a:ext uri="{FF2B5EF4-FFF2-40B4-BE49-F238E27FC236}">
                          <a16:creationId xmlns:a16="http://schemas.microsoft.com/office/drawing/2014/main" id="{8CABBEC0-C344-1ECC-D7DC-F162AF08948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4">
                  <xdr:nvSpPr>
                    <xdr:cNvPr id="7357" name="Rectangle: Rounded Corners 7356">
                      <a:extLst>
                        <a:ext uri="{FF2B5EF4-FFF2-40B4-BE49-F238E27FC236}">
                          <a16:creationId xmlns:a16="http://schemas.microsoft.com/office/drawing/2014/main" id="{1AAC2943-57A7-3AA4-C6EE-C8B487E3C552}"/>
                        </a:ext>
                      </a:extLst>
                    </xdr:cNvPr>
                    <xdr:cNvSpPr/>
                  </xdr:nvSpPr>
                  <xdr:spPr>
                    <a:xfrm>
                      <a:off x="11023810213" y="873117"/>
                      <a:ext cx="72272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993034-89DE-445D-9505-A96FD70F08E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901312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58" name="Rectangle: Rounded Corners 7357">
                      <a:extLst>
                        <a:ext uri="{FF2B5EF4-FFF2-40B4-BE49-F238E27FC236}">
                          <a16:creationId xmlns:a16="http://schemas.microsoft.com/office/drawing/2014/main" id="{FD4BBAE0-9029-B69C-7463-163344FC82D7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4">
                <xdr:nvSpPr>
                  <xdr:cNvPr id="7346" name="Rectangle: Rounded Corners 7345">
                    <a:extLst>
                      <a:ext uri="{FF2B5EF4-FFF2-40B4-BE49-F238E27FC236}">
                        <a16:creationId xmlns:a16="http://schemas.microsoft.com/office/drawing/2014/main" id="{DE1E9894-D707-6152-E2B9-4D755329CAC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A008F71-38AE-48DF-8A51-F7DC9C772E7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پراب اندیکاتور استاندارد 7.3 میلیمتر قطر 3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347" name="Group 7346">
                    <a:extLst>
                      <a:ext uri="{FF2B5EF4-FFF2-40B4-BE49-F238E27FC236}">
                        <a16:creationId xmlns:a16="http://schemas.microsoft.com/office/drawing/2014/main" id="{DF228AE2-863A-AB32-F263-38085D3EDB5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8056" cy="341949"/>
                    <a:chOff x="11023087448" y="797868"/>
                    <a:chExt cx="1778056" cy="341949"/>
                  </a:xfrm>
                </xdr:grpSpPr>
                <xdr:sp macro="" textlink="Data!J254">
                  <xdr:nvSpPr>
                    <xdr:cNvPr id="7352" name="Rectangle: Rounded Corners 7351">
                      <a:extLst>
                        <a:ext uri="{FF2B5EF4-FFF2-40B4-BE49-F238E27FC236}">
                          <a16:creationId xmlns:a16="http://schemas.microsoft.com/office/drawing/2014/main" id="{DDC16826-E8D9-BDAF-834D-716124ABEDC4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893EF00-2031-4678-948C-ED1FA2F5DE34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4">
                  <xdr:nvSpPr>
                    <xdr:cNvPr id="7353" name="Rectangle: Rounded Corners 7352">
                      <a:extLst>
                        <a:ext uri="{FF2B5EF4-FFF2-40B4-BE49-F238E27FC236}">
                          <a16:creationId xmlns:a16="http://schemas.microsoft.com/office/drawing/2014/main" id="{7127CED4-4843-5917-9B2B-A6BE7CA13935}"/>
                        </a:ext>
                      </a:extLst>
                    </xdr:cNvPr>
                    <xdr:cNvSpPr/>
                  </xdr:nvSpPr>
                  <xdr:spPr>
                    <a:xfrm>
                      <a:off x="11024072759" y="873117"/>
                      <a:ext cx="79274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C79AC0-12DC-4038-A243-A39524A80D9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54" name="Rectangle: Rounded Corners 7353">
                      <a:extLst>
                        <a:ext uri="{FF2B5EF4-FFF2-40B4-BE49-F238E27FC236}">
                          <a16:creationId xmlns:a16="http://schemas.microsoft.com/office/drawing/2014/main" id="{40ABAC1A-313A-52FA-32D4-4F5CBEBB4CF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348" name="Group 7347">
                    <a:extLst>
                      <a:ext uri="{FF2B5EF4-FFF2-40B4-BE49-F238E27FC236}">
                        <a16:creationId xmlns:a16="http://schemas.microsoft.com/office/drawing/2014/main" id="{92A07538-5E20-6D0E-0E9B-49BE0F66C0B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4">
                  <xdr:nvSpPr>
                    <xdr:cNvPr id="7349" name="Rectangle: Rounded Corners 7348">
                      <a:extLst>
                        <a:ext uri="{FF2B5EF4-FFF2-40B4-BE49-F238E27FC236}">
                          <a16:creationId xmlns:a16="http://schemas.microsoft.com/office/drawing/2014/main" id="{37B56AE3-B2EC-1815-991D-6588D7B807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06F1032-ED0A-4B7B-9A0A-1F9B8FC01F1D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4">
                  <xdr:nvSpPr>
                    <xdr:cNvPr id="7350" name="Rectangle: Rounded Corners 7349">
                      <a:extLst>
                        <a:ext uri="{FF2B5EF4-FFF2-40B4-BE49-F238E27FC236}">
                          <a16:creationId xmlns:a16="http://schemas.microsoft.com/office/drawing/2014/main" id="{AD038DCF-7595-0EA8-FBFD-A7F7FEC09E57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58946B9-BF61-4B68-A4A0-2064FA15C3D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51" name="Rectangle: Rounded Corners 7350">
                      <a:extLst>
                        <a:ext uri="{FF2B5EF4-FFF2-40B4-BE49-F238E27FC236}">
                          <a16:creationId xmlns:a16="http://schemas.microsoft.com/office/drawing/2014/main" id="{16D4602C-1D03-FD40-E12A-B5CD608E794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343" name="Rectangle: Rounded Corners 7342">
                  <a:extLst>
                    <a:ext uri="{FF2B5EF4-FFF2-40B4-BE49-F238E27FC236}">
                      <a16:creationId xmlns:a16="http://schemas.microsoft.com/office/drawing/2014/main" id="{9A1958E3-D9CA-4F6A-4502-19D54AD4782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339" name="Straight Connector 7338">
                <a:extLst>
                  <a:ext uri="{FF2B5EF4-FFF2-40B4-BE49-F238E27FC236}">
                    <a16:creationId xmlns:a16="http://schemas.microsoft.com/office/drawing/2014/main" id="{69EA9857-424A-60C2-8A09-55B7B8B2D52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40" name="Straight Connector 7339">
                <a:extLst>
                  <a:ext uri="{FF2B5EF4-FFF2-40B4-BE49-F238E27FC236}">
                    <a16:creationId xmlns:a16="http://schemas.microsoft.com/office/drawing/2014/main" id="{F280B540-BFBE-CA35-ED14-279E6B62E01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41" name="Straight Connector 7340">
                <a:extLst>
                  <a:ext uri="{FF2B5EF4-FFF2-40B4-BE49-F238E27FC236}">
                    <a16:creationId xmlns:a16="http://schemas.microsoft.com/office/drawing/2014/main" id="{34E2D66D-C954-EC6F-A18A-7EDB6B17421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37" name="Rectangle: Rounded Corners 7336">
              <a:extLst>
                <a:ext uri="{FF2B5EF4-FFF2-40B4-BE49-F238E27FC236}">
                  <a16:creationId xmlns:a16="http://schemas.microsoft.com/office/drawing/2014/main" id="{4BFEE4AC-85D1-23B4-EDA2-6BA13CD298C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335" name="Rectangle: Rounded Corners 7334">
            <a:extLst>
              <a:ext uri="{FF2B5EF4-FFF2-40B4-BE49-F238E27FC236}">
                <a16:creationId xmlns:a16="http://schemas.microsoft.com/office/drawing/2014/main" id="{0886A006-249C-1EC2-865B-21D6CE5848F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270</xdr:row>
      <xdr:rowOff>79367</xdr:rowOff>
    </xdr:from>
    <xdr:to>
      <xdr:col>0</xdr:col>
      <xdr:colOff>8042797</xdr:colOff>
      <xdr:row>270</xdr:row>
      <xdr:rowOff>527410</xdr:rowOff>
    </xdr:to>
    <xdr:grpSp>
      <xdr:nvGrpSpPr>
        <xdr:cNvPr id="7359" name="Group 7358">
          <a:extLst>
            <a:ext uri="{FF2B5EF4-FFF2-40B4-BE49-F238E27FC236}">
              <a16:creationId xmlns:a16="http://schemas.microsoft.com/office/drawing/2014/main" id="{866C853E-ADB0-4784-AA43-F2D7E9F2F1F9}"/>
            </a:ext>
          </a:extLst>
        </xdr:cNvPr>
        <xdr:cNvGrpSpPr/>
      </xdr:nvGrpSpPr>
      <xdr:grpSpPr>
        <a:xfrm>
          <a:off x="10947688403" y="14513485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360" name="Group 7359">
            <a:extLst>
              <a:ext uri="{FF2B5EF4-FFF2-40B4-BE49-F238E27FC236}">
                <a16:creationId xmlns:a16="http://schemas.microsoft.com/office/drawing/2014/main" id="{2E0BE21E-A8FD-1694-0A8E-FBACA5605F7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362" name="Group 7361">
              <a:extLst>
                <a:ext uri="{FF2B5EF4-FFF2-40B4-BE49-F238E27FC236}">
                  <a16:creationId xmlns:a16="http://schemas.microsoft.com/office/drawing/2014/main" id="{6D4DA551-A7D3-6A61-62DF-6EE0DD5CDAC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364" name="Group 7363">
                <a:extLst>
                  <a:ext uri="{FF2B5EF4-FFF2-40B4-BE49-F238E27FC236}">
                    <a16:creationId xmlns:a16="http://schemas.microsoft.com/office/drawing/2014/main" id="{6017A548-8ABC-E165-4397-E136313E695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368" name="Group 7367">
                  <a:extLst>
                    <a:ext uri="{FF2B5EF4-FFF2-40B4-BE49-F238E27FC236}">
                      <a16:creationId xmlns:a16="http://schemas.microsoft.com/office/drawing/2014/main" id="{685F6C2D-BB6A-2D69-8894-45642E5037F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370" name="Rectangle: Rounded Corners 7369">
                    <a:extLst>
                      <a:ext uri="{FF2B5EF4-FFF2-40B4-BE49-F238E27FC236}">
                        <a16:creationId xmlns:a16="http://schemas.microsoft.com/office/drawing/2014/main" id="{BB82DF2B-929D-8E69-49C7-279625A8770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371" name="Group 7370">
                    <a:extLst>
                      <a:ext uri="{FF2B5EF4-FFF2-40B4-BE49-F238E27FC236}">
                        <a16:creationId xmlns:a16="http://schemas.microsoft.com/office/drawing/2014/main" id="{03ADB642-2A33-177C-B8CF-DA94EB5A2B7A}"/>
                      </a:ext>
                    </a:extLst>
                  </xdr:cNvPr>
                  <xdr:cNvGrpSpPr/>
                </xdr:nvGrpSpPr>
                <xdr:grpSpPr>
                  <a:xfrm>
                    <a:off x="11022718252" y="809933"/>
                    <a:ext cx="1779460" cy="352109"/>
                    <a:chOff x="11022718252" y="787708"/>
                    <a:chExt cx="1779460" cy="352109"/>
                  </a:xfrm>
                </xdr:grpSpPr>
                <xdr:sp macro="" textlink="Data!F255">
                  <xdr:nvSpPr>
                    <xdr:cNvPr id="7381" name="Rectangle: Rounded Corners 7380">
                      <a:extLst>
                        <a:ext uri="{FF2B5EF4-FFF2-40B4-BE49-F238E27FC236}">
                          <a16:creationId xmlns:a16="http://schemas.microsoft.com/office/drawing/2014/main" id="{7047F77C-B784-5E27-2BEE-991F67FFC365}"/>
                        </a:ext>
                      </a:extLst>
                    </xdr:cNvPr>
                    <xdr:cNvSpPr/>
                  </xdr:nvSpPr>
                  <xdr:spPr>
                    <a:xfrm>
                      <a:off x="11022718252" y="873117"/>
                      <a:ext cx="107566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A29E687-4CC0-4CF2-8389-DDBF7A0DB9DF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82" name="Rectangle: Rounded Corners 7381">
                      <a:extLst>
                        <a:ext uri="{FF2B5EF4-FFF2-40B4-BE49-F238E27FC236}">
                          <a16:creationId xmlns:a16="http://schemas.microsoft.com/office/drawing/2014/main" id="{7AC85A49-2831-EA8A-9E58-FDCED1ECBFC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5">
                  <xdr:nvSpPr>
                    <xdr:cNvPr id="7383" name="Rectangle: Rounded Corners 7382">
                      <a:extLst>
                        <a:ext uri="{FF2B5EF4-FFF2-40B4-BE49-F238E27FC236}">
                          <a16:creationId xmlns:a16="http://schemas.microsoft.com/office/drawing/2014/main" id="{5B82A125-F166-3F0E-4FED-F269BE78065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6DE130A-33D5-4A8B-9AED-FB6E276C8C9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84" name="Rectangle: Rounded Corners 7383">
                      <a:extLst>
                        <a:ext uri="{FF2B5EF4-FFF2-40B4-BE49-F238E27FC236}">
                          <a16:creationId xmlns:a16="http://schemas.microsoft.com/office/drawing/2014/main" id="{1A65190F-A187-2CA5-942A-68FE4DA1D18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5">
                <xdr:nvSpPr>
                  <xdr:cNvPr id="7372" name="Rectangle: Rounded Corners 7371">
                    <a:extLst>
                      <a:ext uri="{FF2B5EF4-FFF2-40B4-BE49-F238E27FC236}">
                        <a16:creationId xmlns:a16="http://schemas.microsoft.com/office/drawing/2014/main" id="{FE3D50B1-7674-7A1A-9B65-8780BE09495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5071743-F4F3-49EE-B14E-C26A3D33675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پراب نوک سوزنی طول 15 میلیمتر قطر 2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373" name="Group 7372">
                    <a:extLst>
                      <a:ext uri="{FF2B5EF4-FFF2-40B4-BE49-F238E27FC236}">
                        <a16:creationId xmlns:a16="http://schemas.microsoft.com/office/drawing/2014/main" id="{946CB6DD-B61B-82EF-7551-64B1252A6A7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1760" cy="341949"/>
                    <a:chOff x="11023087448" y="797868"/>
                    <a:chExt cx="1761760" cy="341949"/>
                  </a:xfrm>
                </xdr:grpSpPr>
                <xdr:sp macro="" textlink="Data!J255">
                  <xdr:nvSpPr>
                    <xdr:cNvPr id="7378" name="Rectangle: Rounded Corners 7377">
                      <a:extLst>
                        <a:ext uri="{FF2B5EF4-FFF2-40B4-BE49-F238E27FC236}">
                          <a16:creationId xmlns:a16="http://schemas.microsoft.com/office/drawing/2014/main" id="{348FCC2E-9F16-7BE3-F244-C56E3E9E5E3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99C42D-32FF-4B50-99CC-F4DAA2314004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5">
                  <xdr:nvSpPr>
                    <xdr:cNvPr id="7379" name="Rectangle: Rounded Corners 7378">
                      <a:extLst>
                        <a:ext uri="{FF2B5EF4-FFF2-40B4-BE49-F238E27FC236}">
                          <a16:creationId xmlns:a16="http://schemas.microsoft.com/office/drawing/2014/main" id="{A3444268-28ED-38EA-13B1-3090C8D06154}"/>
                        </a:ext>
                      </a:extLst>
                    </xdr:cNvPr>
                    <xdr:cNvSpPr/>
                  </xdr:nvSpPr>
                  <xdr:spPr>
                    <a:xfrm>
                      <a:off x="11024018014" y="873117"/>
                      <a:ext cx="83119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58CFC1-DA0E-4480-BA13-EF3A346EA72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6282-1601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80" name="Rectangle: Rounded Corners 7379">
                      <a:extLst>
                        <a:ext uri="{FF2B5EF4-FFF2-40B4-BE49-F238E27FC236}">
                          <a16:creationId xmlns:a16="http://schemas.microsoft.com/office/drawing/2014/main" id="{1D37FD66-1C2A-2AA2-39C4-2DD688BA815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374" name="Group 7373">
                    <a:extLst>
                      <a:ext uri="{FF2B5EF4-FFF2-40B4-BE49-F238E27FC236}">
                        <a16:creationId xmlns:a16="http://schemas.microsoft.com/office/drawing/2014/main" id="{B0C7668E-9B31-6277-CC54-8CFBA2B1A66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5">
                  <xdr:nvSpPr>
                    <xdr:cNvPr id="7375" name="Rectangle: Rounded Corners 7374">
                      <a:extLst>
                        <a:ext uri="{FF2B5EF4-FFF2-40B4-BE49-F238E27FC236}">
                          <a16:creationId xmlns:a16="http://schemas.microsoft.com/office/drawing/2014/main" id="{13B3C4B6-A88F-F2ED-ECFF-F527B66C74C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895DB4-A744-42F0-8E9E-24F004BB4C57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5">
                  <xdr:nvSpPr>
                    <xdr:cNvPr id="7376" name="Rectangle: Rounded Corners 7375">
                      <a:extLst>
                        <a:ext uri="{FF2B5EF4-FFF2-40B4-BE49-F238E27FC236}">
                          <a16:creationId xmlns:a16="http://schemas.microsoft.com/office/drawing/2014/main" id="{4CC26CCE-3769-A97C-1C95-694F51F7C00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B631371-9CCC-4A82-BCE8-DDAA7685E10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377" name="Rectangle: Rounded Corners 7376">
                      <a:extLst>
                        <a:ext uri="{FF2B5EF4-FFF2-40B4-BE49-F238E27FC236}">
                          <a16:creationId xmlns:a16="http://schemas.microsoft.com/office/drawing/2014/main" id="{068DDA5F-5E41-E4E1-EFC3-F769DFCCB2F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369" name="Rectangle: Rounded Corners 7368">
                  <a:extLst>
                    <a:ext uri="{FF2B5EF4-FFF2-40B4-BE49-F238E27FC236}">
                      <a16:creationId xmlns:a16="http://schemas.microsoft.com/office/drawing/2014/main" id="{79E6B87A-2AB6-480C-C08C-0DC04546470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365" name="Straight Connector 7364">
                <a:extLst>
                  <a:ext uri="{FF2B5EF4-FFF2-40B4-BE49-F238E27FC236}">
                    <a16:creationId xmlns:a16="http://schemas.microsoft.com/office/drawing/2014/main" id="{6508BBAE-27B3-C375-C133-A60EDB6F082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66" name="Straight Connector 7365">
                <a:extLst>
                  <a:ext uri="{FF2B5EF4-FFF2-40B4-BE49-F238E27FC236}">
                    <a16:creationId xmlns:a16="http://schemas.microsoft.com/office/drawing/2014/main" id="{F630FA1F-135C-590A-04C7-F3C0A15FA5B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67" name="Straight Connector 7366">
                <a:extLst>
                  <a:ext uri="{FF2B5EF4-FFF2-40B4-BE49-F238E27FC236}">
                    <a16:creationId xmlns:a16="http://schemas.microsoft.com/office/drawing/2014/main" id="{137AC070-8890-D061-5C79-07FB3676A30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63" name="Rectangle: Rounded Corners 7362">
              <a:extLst>
                <a:ext uri="{FF2B5EF4-FFF2-40B4-BE49-F238E27FC236}">
                  <a16:creationId xmlns:a16="http://schemas.microsoft.com/office/drawing/2014/main" id="{40DF3706-F479-23BA-D70B-7CE0036DA8C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361" name="Rectangle: Rounded Corners 7360">
            <a:extLst>
              <a:ext uri="{FF2B5EF4-FFF2-40B4-BE49-F238E27FC236}">
                <a16:creationId xmlns:a16="http://schemas.microsoft.com/office/drawing/2014/main" id="{D9D77B49-0998-1054-039A-A015BEED5EF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271</xdr:row>
      <xdr:rowOff>79367</xdr:rowOff>
    </xdr:from>
    <xdr:to>
      <xdr:col>0</xdr:col>
      <xdr:colOff>8042797</xdr:colOff>
      <xdr:row>271</xdr:row>
      <xdr:rowOff>527410</xdr:rowOff>
    </xdr:to>
    <xdr:grpSp>
      <xdr:nvGrpSpPr>
        <xdr:cNvPr id="7385" name="Group 7384">
          <a:extLst>
            <a:ext uri="{FF2B5EF4-FFF2-40B4-BE49-F238E27FC236}">
              <a16:creationId xmlns:a16="http://schemas.microsoft.com/office/drawing/2014/main" id="{875B96F9-6165-471D-B94E-F65E62F070D1}"/>
            </a:ext>
          </a:extLst>
        </xdr:cNvPr>
        <xdr:cNvGrpSpPr/>
      </xdr:nvGrpSpPr>
      <xdr:grpSpPr>
        <a:xfrm>
          <a:off x="10947688403" y="145674121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386" name="Group 7385">
            <a:extLst>
              <a:ext uri="{FF2B5EF4-FFF2-40B4-BE49-F238E27FC236}">
                <a16:creationId xmlns:a16="http://schemas.microsoft.com/office/drawing/2014/main" id="{9ABFE631-975A-173C-85CA-438B15C91AC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388" name="Group 7387">
              <a:extLst>
                <a:ext uri="{FF2B5EF4-FFF2-40B4-BE49-F238E27FC236}">
                  <a16:creationId xmlns:a16="http://schemas.microsoft.com/office/drawing/2014/main" id="{7EEC0DA3-0731-A766-35C4-CD8A0801956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390" name="Group 7389">
                <a:extLst>
                  <a:ext uri="{FF2B5EF4-FFF2-40B4-BE49-F238E27FC236}">
                    <a16:creationId xmlns:a16="http://schemas.microsoft.com/office/drawing/2014/main" id="{7A5D188E-2E5F-BBA9-ACAF-D73A3E78499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394" name="Group 7393">
                  <a:extLst>
                    <a:ext uri="{FF2B5EF4-FFF2-40B4-BE49-F238E27FC236}">
                      <a16:creationId xmlns:a16="http://schemas.microsoft.com/office/drawing/2014/main" id="{13911DF4-B295-C14A-4CFB-C8CACA7A956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396" name="Rectangle: Rounded Corners 7395">
                    <a:extLst>
                      <a:ext uri="{FF2B5EF4-FFF2-40B4-BE49-F238E27FC236}">
                        <a16:creationId xmlns:a16="http://schemas.microsoft.com/office/drawing/2014/main" id="{DD4710AC-28BC-63CC-9513-356C0C564D8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397" name="Group 7396">
                    <a:extLst>
                      <a:ext uri="{FF2B5EF4-FFF2-40B4-BE49-F238E27FC236}">
                        <a16:creationId xmlns:a16="http://schemas.microsoft.com/office/drawing/2014/main" id="{8514E142-2644-FF1F-2175-35523BDBAE4F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729632" cy="352109"/>
                    <a:chOff x="11022838437" y="787708"/>
                    <a:chExt cx="1729632" cy="352109"/>
                  </a:xfrm>
                </xdr:grpSpPr>
                <xdr:sp macro="" textlink="Data!F256">
                  <xdr:nvSpPr>
                    <xdr:cNvPr id="7407" name="Rectangle: Rounded Corners 7406">
                      <a:extLst>
                        <a:ext uri="{FF2B5EF4-FFF2-40B4-BE49-F238E27FC236}">
                          <a16:creationId xmlns:a16="http://schemas.microsoft.com/office/drawing/2014/main" id="{6DD2A71C-FF66-ABCF-01FF-EAC3EE7B91FD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DAF536-9E50-4FA7-8927-0703A880BCF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08" name="Rectangle: Rounded Corners 7407">
                      <a:extLst>
                        <a:ext uri="{FF2B5EF4-FFF2-40B4-BE49-F238E27FC236}">
                          <a16:creationId xmlns:a16="http://schemas.microsoft.com/office/drawing/2014/main" id="{81A1018B-4B21-D2FF-E38F-8B91D2C6C98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6">
                  <xdr:nvSpPr>
                    <xdr:cNvPr id="7409" name="Rectangle: Rounded Corners 7408">
                      <a:extLst>
                        <a:ext uri="{FF2B5EF4-FFF2-40B4-BE49-F238E27FC236}">
                          <a16:creationId xmlns:a16="http://schemas.microsoft.com/office/drawing/2014/main" id="{CD74E95A-5433-B7F5-C468-07BC8C2E58F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93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EF21B32-B855-4CD4-93EC-DF5156C67EE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10" name="Rectangle: Rounded Corners 7409">
                      <a:extLst>
                        <a:ext uri="{FF2B5EF4-FFF2-40B4-BE49-F238E27FC236}">
                          <a16:creationId xmlns:a16="http://schemas.microsoft.com/office/drawing/2014/main" id="{FD0CA53E-8913-AF40-4996-9A0EFCC98F8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6">
                <xdr:nvSpPr>
                  <xdr:cNvPr id="7398" name="Rectangle: Rounded Corners 7397">
                    <a:extLst>
                      <a:ext uri="{FF2B5EF4-FFF2-40B4-BE49-F238E27FC236}">
                        <a16:creationId xmlns:a16="http://schemas.microsoft.com/office/drawing/2014/main" id="{F911DE22-081F-771A-4D7C-269743AF5B9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4BDAF78-148E-416F-91F8-D5761E40D07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پراب نوک سوزنی طول 25 میلیمتر قطر 3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399" name="Group 7398">
                    <a:extLst>
                      <a:ext uri="{FF2B5EF4-FFF2-40B4-BE49-F238E27FC236}">
                        <a16:creationId xmlns:a16="http://schemas.microsoft.com/office/drawing/2014/main" id="{C9ADA5B6-62EB-9359-BA79-D5118456064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3612" cy="341949"/>
                    <a:chOff x="11023087448" y="797868"/>
                    <a:chExt cx="1753612" cy="341949"/>
                  </a:xfrm>
                </xdr:grpSpPr>
                <xdr:sp macro="" textlink="Data!J256">
                  <xdr:nvSpPr>
                    <xdr:cNvPr id="7404" name="Rectangle: Rounded Corners 7403">
                      <a:extLst>
                        <a:ext uri="{FF2B5EF4-FFF2-40B4-BE49-F238E27FC236}">
                          <a16:creationId xmlns:a16="http://schemas.microsoft.com/office/drawing/2014/main" id="{84D04F4B-F819-5F57-F6C3-7792FF98174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8669C9-3F9C-41BD-8F07-FFF58B362B83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6">
                  <xdr:nvSpPr>
                    <xdr:cNvPr id="7405" name="Rectangle: Rounded Corners 7404">
                      <a:extLst>
                        <a:ext uri="{FF2B5EF4-FFF2-40B4-BE49-F238E27FC236}">
                          <a16:creationId xmlns:a16="http://schemas.microsoft.com/office/drawing/2014/main" id="{40F45387-5185-FE30-7264-EA89978A08FE}"/>
                        </a:ext>
                      </a:extLst>
                    </xdr:cNvPr>
                    <xdr:cNvSpPr/>
                  </xdr:nvSpPr>
                  <xdr:spPr>
                    <a:xfrm>
                      <a:off x="11024009865" y="873117"/>
                      <a:ext cx="83119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99C667C-1C10-42F7-82B6-2CDCEAFB81D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6282-1603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06" name="Rectangle: Rounded Corners 7405">
                      <a:extLst>
                        <a:ext uri="{FF2B5EF4-FFF2-40B4-BE49-F238E27FC236}">
                          <a16:creationId xmlns:a16="http://schemas.microsoft.com/office/drawing/2014/main" id="{CB88E6D9-E5E1-7CE1-1764-6E61D1F31A0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400" name="Group 7399">
                    <a:extLst>
                      <a:ext uri="{FF2B5EF4-FFF2-40B4-BE49-F238E27FC236}">
                        <a16:creationId xmlns:a16="http://schemas.microsoft.com/office/drawing/2014/main" id="{290263EE-BA13-6BA0-9808-D76989A46FC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6">
                  <xdr:nvSpPr>
                    <xdr:cNvPr id="7401" name="Rectangle: Rounded Corners 7400">
                      <a:extLst>
                        <a:ext uri="{FF2B5EF4-FFF2-40B4-BE49-F238E27FC236}">
                          <a16:creationId xmlns:a16="http://schemas.microsoft.com/office/drawing/2014/main" id="{AEE1349D-0F2D-9D64-34C6-C6A8D851964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24CD5C-B936-4305-AB8A-AB5CBD76913E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6">
                  <xdr:nvSpPr>
                    <xdr:cNvPr id="7402" name="Rectangle: Rounded Corners 7401">
                      <a:extLst>
                        <a:ext uri="{FF2B5EF4-FFF2-40B4-BE49-F238E27FC236}">
                          <a16:creationId xmlns:a16="http://schemas.microsoft.com/office/drawing/2014/main" id="{F3CC0539-D813-CA55-0C20-B4768634E77B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E1DDF01-1885-4C89-8D80-A89E05358A7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03" name="Rectangle: Rounded Corners 7402">
                      <a:extLst>
                        <a:ext uri="{FF2B5EF4-FFF2-40B4-BE49-F238E27FC236}">
                          <a16:creationId xmlns:a16="http://schemas.microsoft.com/office/drawing/2014/main" id="{E55A3B4F-C86C-92C4-B3F6-2EE15C74B0C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395" name="Rectangle: Rounded Corners 7394">
                  <a:extLst>
                    <a:ext uri="{FF2B5EF4-FFF2-40B4-BE49-F238E27FC236}">
                      <a16:creationId xmlns:a16="http://schemas.microsoft.com/office/drawing/2014/main" id="{8EF674BE-86D6-08D9-D6AD-30975BCA4F2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391" name="Straight Connector 7390">
                <a:extLst>
                  <a:ext uri="{FF2B5EF4-FFF2-40B4-BE49-F238E27FC236}">
                    <a16:creationId xmlns:a16="http://schemas.microsoft.com/office/drawing/2014/main" id="{15AA467A-994E-8715-02EA-0E49BC0F1BC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92" name="Straight Connector 7391">
                <a:extLst>
                  <a:ext uri="{FF2B5EF4-FFF2-40B4-BE49-F238E27FC236}">
                    <a16:creationId xmlns:a16="http://schemas.microsoft.com/office/drawing/2014/main" id="{7D3D2940-695D-F41B-8373-A78A9F51446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93" name="Straight Connector 7392">
                <a:extLst>
                  <a:ext uri="{FF2B5EF4-FFF2-40B4-BE49-F238E27FC236}">
                    <a16:creationId xmlns:a16="http://schemas.microsoft.com/office/drawing/2014/main" id="{8C392C13-F135-F5B9-6D8D-7BC73BDD2F2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89" name="Rectangle: Rounded Corners 7388">
              <a:extLst>
                <a:ext uri="{FF2B5EF4-FFF2-40B4-BE49-F238E27FC236}">
                  <a16:creationId xmlns:a16="http://schemas.microsoft.com/office/drawing/2014/main" id="{F4A9B039-61FD-93B2-388E-6FD1EB6297B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387" name="Rectangle: Rounded Corners 7386">
            <a:extLst>
              <a:ext uri="{FF2B5EF4-FFF2-40B4-BE49-F238E27FC236}">
                <a16:creationId xmlns:a16="http://schemas.microsoft.com/office/drawing/2014/main" id="{716AB024-5DFC-7040-2F71-139065C1C16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272</xdr:row>
      <xdr:rowOff>79367</xdr:rowOff>
    </xdr:from>
    <xdr:to>
      <xdr:col>0</xdr:col>
      <xdr:colOff>8042797</xdr:colOff>
      <xdr:row>272</xdr:row>
      <xdr:rowOff>527410</xdr:rowOff>
    </xdr:to>
    <xdr:grpSp>
      <xdr:nvGrpSpPr>
        <xdr:cNvPr id="7411" name="Group 7410">
          <a:extLst>
            <a:ext uri="{FF2B5EF4-FFF2-40B4-BE49-F238E27FC236}">
              <a16:creationId xmlns:a16="http://schemas.microsoft.com/office/drawing/2014/main" id="{5ED8EAC9-F14B-419A-8934-58317A546D03}"/>
            </a:ext>
          </a:extLst>
        </xdr:cNvPr>
        <xdr:cNvGrpSpPr/>
      </xdr:nvGrpSpPr>
      <xdr:grpSpPr>
        <a:xfrm>
          <a:off x="10947688403" y="14621338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412" name="Group 7411">
            <a:extLst>
              <a:ext uri="{FF2B5EF4-FFF2-40B4-BE49-F238E27FC236}">
                <a16:creationId xmlns:a16="http://schemas.microsoft.com/office/drawing/2014/main" id="{7E59001E-5AF3-4CCE-B767-08FF5B61C5C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414" name="Group 7413">
              <a:extLst>
                <a:ext uri="{FF2B5EF4-FFF2-40B4-BE49-F238E27FC236}">
                  <a16:creationId xmlns:a16="http://schemas.microsoft.com/office/drawing/2014/main" id="{3EC94A71-CC74-A1F9-B20E-404C712A97D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416" name="Group 7415">
                <a:extLst>
                  <a:ext uri="{FF2B5EF4-FFF2-40B4-BE49-F238E27FC236}">
                    <a16:creationId xmlns:a16="http://schemas.microsoft.com/office/drawing/2014/main" id="{0BFE4187-8C71-F3ED-5C04-077AC1D786F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420" name="Group 7419">
                  <a:extLst>
                    <a:ext uri="{FF2B5EF4-FFF2-40B4-BE49-F238E27FC236}">
                      <a16:creationId xmlns:a16="http://schemas.microsoft.com/office/drawing/2014/main" id="{7709849A-6013-CBE6-BD8C-25F63407479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422" name="Rectangle: Rounded Corners 7421">
                    <a:extLst>
                      <a:ext uri="{FF2B5EF4-FFF2-40B4-BE49-F238E27FC236}">
                        <a16:creationId xmlns:a16="http://schemas.microsoft.com/office/drawing/2014/main" id="{32F8DC6F-37B4-D757-17BE-5067BFA760B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423" name="Group 7422">
                    <a:extLst>
                      <a:ext uri="{FF2B5EF4-FFF2-40B4-BE49-F238E27FC236}">
                        <a16:creationId xmlns:a16="http://schemas.microsoft.com/office/drawing/2014/main" id="{6A2C1942-ECA0-338F-C9D5-89A14F2E774B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72444" cy="352109"/>
                    <a:chOff x="11022734550" y="787708"/>
                    <a:chExt cx="1872444" cy="352109"/>
                  </a:xfrm>
                </xdr:grpSpPr>
                <xdr:sp macro="" textlink="Data!F257">
                  <xdr:nvSpPr>
                    <xdr:cNvPr id="7433" name="Rectangle: Rounded Corners 7432">
                      <a:extLst>
                        <a:ext uri="{FF2B5EF4-FFF2-40B4-BE49-F238E27FC236}">
                          <a16:creationId xmlns:a16="http://schemas.microsoft.com/office/drawing/2014/main" id="{B9F827B7-23D2-CCEC-B2CA-6C469FA82D31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6751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57E69A-0C5C-4D06-8AD3-8CFA5E19A60D}" type="TxLink">
                        <a:rPr lang="fa-IR" sz="12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0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34" name="Rectangle: Rounded Corners 7433">
                      <a:extLst>
                        <a:ext uri="{FF2B5EF4-FFF2-40B4-BE49-F238E27FC236}">
                          <a16:creationId xmlns:a16="http://schemas.microsoft.com/office/drawing/2014/main" id="{D342E495-A7E6-8D42-B0E2-4024A58E731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7">
                  <xdr:nvSpPr>
                    <xdr:cNvPr id="7435" name="Rectangle: Rounded Corners 7434">
                      <a:extLst>
                        <a:ext uri="{FF2B5EF4-FFF2-40B4-BE49-F238E27FC236}">
                          <a16:creationId xmlns:a16="http://schemas.microsoft.com/office/drawing/2014/main" id="{DC165501-A1F4-F825-3E33-7E133BF1933B}"/>
                        </a:ext>
                      </a:extLst>
                    </xdr:cNvPr>
                    <xdr:cNvSpPr/>
                  </xdr:nvSpPr>
                  <xdr:spPr>
                    <a:xfrm>
                      <a:off x="11023818363" y="873117"/>
                      <a:ext cx="78863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77954DF-0F0C-478F-897D-3101523361C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36" name="Rectangle: Rounded Corners 7435">
                      <a:extLst>
                        <a:ext uri="{FF2B5EF4-FFF2-40B4-BE49-F238E27FC236}">
                          <a16:creationId xmlns:a16="http://schemas.microsoft.com/office/drawing/2014/main" id="{C1D13C48-2853-C78D-5AD3-2C1454904FF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7">
                <xdr:nvSpPr>
                  <xdr:cNvPr id="7424" name="Rectangle: Rounded Corners 7423">
                    <a:extLst>
                      <a:ext uri="{FF2B5EF4-FFF2-40B4-BE49-F238E27FC236}">
                        <a16:creationId xmlns:a16="http://schemas.microsoft.com/office/drawing/2014/main" id="{B9DD734F-8E6A-0EBE-9AC8-1F4E0F838B2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B9B0929-BDC8-4829-8E68-BB8F6715439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پراب نوک کونیک طول 15 میلیمتر قطر 1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425" name="Group 7424">
                    <a:extLst>
                      <a:ext uri="{FF2B5EF4-FFF2-40B4-BE49-F238E27FC236}">
                        <a16:creationId xmlns:a16="http://schemas.microsoft.com/office/drawing/2014/main" id="{05F9BA92-D812-7CDB-9C4E-474350AD737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09" cy="341949"/>
                    <a:chOff x="11023087448" y="797868"/>
                    <a:chExt cx="1769909" cy="341949"/>
                  </a:xfrm>
                </xdr:grpSpPr>
                <xdr:sp macro="" textlink="Data!J257">
                  <xdr:nvSpPr>
                    <xdr:cNvPr id="7430" name="Rectangle: Rounded Corners 7429">
                      <a:extLst>
                        <a:ext uri="{FF2B5EF4-FFF2-40B4-BE49-F238E27FC236}">
                          <a16:creationId xmlns:a16="http://schemas.microsoft.com/office/drawing/2014/main" id="{AC0A1B3E-51A7-7720-6FCB-A3BF3033B55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027217-CAFA-4C66-B41F-50A5D82DD2F7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960,000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7">
                  <xdr:nvSpPr>
                    <xdr:cNvPr id="7431" name="Rectangle: Rounded Corners 7430">
                      <a:extLst>
                        <a:ext uri="{FF2B5EF4-FFF2-40B4-BE49-F238E27FC236}">
                          <a16:creationId xmlns:a16="http://schemas.microsoft.com/office/drawing/2014/main" id="{96600A7A-95CC-AA1C-5684-03A274E72C56}"/>
                        </a:ext>
                      </a:extLst>
                    </xdr:cNvPr>
                    <xdr:cNvSpPr/>
                  </xdr:nvSpPr>
                  <xdr:spPr>
                    <a:xfrm>
                      <a:off x="11024018012" y="873117"/>
                      <a:ext cx="83934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673E112-403C-4C50-B335-61D10E11F94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6282-0901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32" name="Rectangle: Rounded Corners 7431">
                      <a:extLst>
                        <a:ext uri="{FF2B5EF4-FFF2-40B4-BE49-F238E27FC236}">
                          <a16:creationId xmlns:a16="http://schemas.microsoft.com/office/drawing/2014/main" id="{9C63E6A6-EDCA-6A73-168E-779CAE5F6C8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426" name="Group 7425">
                    <a:extLst>
                      <a:ext uri="{FF2B5EF4-FFF2-40B4-BE49-F238E27FC236}">
                        <a16:creationId xmlns:a16="http://schemas.microsoft.com/office/drawing/2014/main" id="{47E37E11-354C-200B-45FB-BC2C172C6E7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7">
                  <xdr:nvSpPr>
                    <xdr:cNvPr id="7427" name="Rectangle: Rounded Corners 7426">
                      <a:extLst>
                        <a:ext uri="{FF2B5EF4-FFF2-40B4-BE49-F238E27FC236}">
                          <a16:creationId xmlns:a16="http://schemas.microsoft.com/office/drawing/2014/main" id="{BD0DADC7-A1C9-9E82-4E7B-AFEC5D1F971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1AE650-ED27-415F-A90D-93EB129ED3B3}" type="TxLink">
                        <a:rPr lang="fa-IR" sz="12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7">
                  <xdr:nvSpPr>
                    <xdr:cNvPr id="7428" name="Rectangle: Rounded Corners 7427">
                      <a:extLst>
                        <a:ext uri="{FF2B5EF4-FFF2-40B4-BE49-F238E27FC236}">
                          <a16:creationId xmlns:a16="http://schemas.microsoft.com/office/drawing/2014/main" id="{EF497469-FC46-5F71-98A7-89B2F69D5300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74C2A7E-754D-491E-90CB-26914B6959E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29" name="Rectangle: Rounded Corners 7428">
                      <a:extLst>
                        <a:ext uri="{FF2B5EF4-FFF2-40B4-BE49-F238E27FC236}">
                          <a16:creationId xmlns:a16="http://schemas.microsoft.com/office/drawing/2014/main" id="{E9D592B7-0C44-4F92-DD28-FD970579F84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421" name="Rectangle: Rounded Corners 7420">
                  <a:extLst>
                    <a:ext uri="{FF2B5EF4-FFF2-40B4-BE49-F238E27FC236}">
                      <a16:creationId xmlns:a16="http://schemas.microsoft.com/office/drawing/2014/main" id="{9689B3F4-D03E-185E-8A1F-88B7404DAEC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417" name="Straight Connector 7416">
                <a:extLst>
                  <a:ext uri="{FF2B5EF4-FFF2-40B4-BE49-F238E27FC236}">
                    <a16:creationId xmlns:a16="http://schemas.microsoft.com/office/drawing/2014/main" id="{162A1B1F-5A22-6A8D-0312-45EDA38663E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18" name="Straight Connector 7417">
                <a:extLst>
                  <a:ext uri="{FF2B5EF4-FFF2-40B4-BE49-F238E27FC236}">
                    <a16:creationId xmlns:a16="http://schemas.microsoft.com/office/drawing/2014/main" id="{89845938-83B2-6CB2-D65C-C23829D2234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19" name="Straight Connector 7418">
                <a:extLst>
                  <a:ext uri="{FF2B5EF4-FFF2-40B4-BE49-F238E27FC236}">
                    <a16:creationId xmlns:a16="http://schemas.microsoft.com/office/drawing/2014/main" id="{1A62E966-95F2-3F6A-FFA3-BAB6F950EFB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415" name="Rectangle: Rounded Corners 7414">
              <a:extLst>
                <a:ext uri="{FF2B5EF4-FFF2-40B4-BE49-F238E27FC236}">
                  <a16:creationId xmlns:a16="http://schemas.microsoft.com/office/drawing/2014/main" id="{5B248FEE-C603-E1BE-340C-95A5954754B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413" name="Rectangle: Rounded Corners 7412">
            <a:extLst>
              <a:ext uri="{FF2B5EF4-FFF2-40B4-BE49-F238E27FC236}">
                <a16:creationId xmlns:a16="http://schemas.microsoft.com/office/drawing/2014/main" id="{300300F6-C437-71CB-CDC2-6B56059EF10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273</xdr:row>
      <xdr:rowOff>79367</xdr:rowOff>
    </xdr:from>
    <xdr:to>
      <xdr:col>0</xdr:col>
      <xdr:colOff>8042797</xdr:colOff>
      <xdr:row>273</xdr:row>
      <xdr:rowOff>527410</xdr:rowOff>
    </xdr:to>
    <xdr:grpSp>
      <xdr:nvGrpSpPr>
        <xdr:cNvPr id="7437" name="Group 7436">
          <a:extLst>
            <a:ext uri="{FF2B5EF4-FFF2-40B4-BE49-F238E27FC236}">
              <a16:creationId xmlns:a16="http://schemas.microsoft.com/office/drawing/2014/main" id="{C9D36E03-4D08-4C18-91C0-BB1CF1D05935}"/>
            </a:ext>
          </a:extLst>
        </xdr:cNvPr>
        <xdr:cNvGrpSpPr/>
      </xdr:nvGrpSpPr>
      <xdr:grpSpPr>
        <a:xfrm>
          <a:off x="10947688403" y="146752644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438" name="Group 7437">
            <a:extLst>
              <a:ext uri="{FF2B5EF4-FFF2-40B4-BE49-F238E27FC236}">
                <a16:creationId xmlns:a16="http://schemas.microsoft.com/office/drawing/2014/main" id="{968E332E-7EB8-8378-AE4C-A6D13A4B85F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440" name="Group 7439">
              <a:extLst>
                <a:ext uri="{FF2B5EF4-FFF2-40B4-BE49-F238E27FC236}">
                  <a16:creationId xmlns:a16="http://schemas.microsoft.com/office/drawing/2014/main" id="{E100DFE8-F6CB-DE7A-ADF9-415891AED14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442" name="Group 7441">
                <a:extLst>
                  <a:ext uri="{FF2B5EF4-FFF2-40B4-BE49-F238E27FC236}">
                    <a16:creationId xmlns:a16="http://schemas.microsoft.com/office/drawing/2014/main" id="{03785D34-088F-16D1-7096-16536317B45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446" name="Group 7445">
                  <a:extLst>
                    <a:ext uri="{FF2B5EF4-FFF2-40B4-BE49-F238E27FC236}">
                      <a16:creationId xmlns:a16="http://schemas.microsoft.com/office/drawing/2014/main" id="{44A41EC7-BF02-EB5E-D7A9-4609B3DE1CD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448" name="Rectangle: Rounded Corners 7447">
                    <a:extLst>
                      <a:ext uri="{FF2B5EF4-FFF2-40B4-BE49-F238E27FC236}">
                        <a16:creationId xmlns:a16="http://schemas.microsoft.com/office/drawing/2014/main" id="{7331AF93-803B-1DC8-687D-904532CBD1E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449" name="Group 7448">
                    <a:extLst>
                      <a:ext uri="{FF2B5EF4-FFF2-40B4-BE49-F238E27FC236}">
                        <a16:creationId xmlns:a16="http://schemas.microsoft.com/office/drawing/2014/main" id="{C62B5DE4-859C-2F38-D0C7-182AF4FAFC63}"/>
                      </a:ext>
                    </a:extLst>
                  </xdr:cNvPr>
                  <xdr:cNvGrpSpPr/>
                </xdr:nvGrpSpPr>
                <xdr:grpSpPr>
                  <a:xfrm>
                    <a:off x="11022750848" y="809933"/>
                    <a:ext cx="1841668" cy="352109"/>
                    <a:chOff x="11022750848" y="787708"/>
                    <a:chExt cx="1841668" cy="352109"/>
                  </a:xfrm>
                </xdr:grpSpPr>
                <xdr:sp macro="" textlink="Data!F258">
                  <xdr:nvSpPr>
                    <xdr:cNvPr id="7459" name="Rectangle: Rounded Corners 7458">
                      <a:extLst>
                        <a:ext uri="{FF2B5EF4-FFF2-40B4-BE49-F238E27FC236}">
                          <a16:creationId xmlns:a16="http://schemas.microsoft.com/office/drawing/2014/main" id="{7A625D25-0E91-7853-DC0A-61CA788AB54C}"/>
                        </a:ext>
                      </a:extLst>
                    </xdr:cNvPr>
                    <xdr:cNvSpPr/>
                  </xdr:nvSpPr>
                  <xdr:spPr>
                    <a:xfrm>
                      <a:off x="11022750848" y="873117"/>
                      <a:ext cx="101047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A00C78-61B7-4DEF-976A-9527F901A999}" type="TxLink">
                        <a:rPr lang="fa-IR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1,480,000</a:t>
                      </a:fld>
                      <a:endParaRPr lang="en-US" sz="10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60" name="Rectangle: Rounded Corners 7459">
                      <a:extLst>
                        <a:ext uri="{FF2B5EF4-FFF2-40B4-BE49-F238E27FC236}">
                          <a16:creationId xmlns:a16="http://schemas.microsoft.com/office/drawing/2014/main" id="{8FB74C30-805E-26F5-3B15-E613D963F73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8">
                  <xdr:nvSpPr>
                    <xdr:cNvPr id="7461" name="Rectangle: Rounded Corners 7460">
                      <a:extLst>
                        <a:ext uri="{FF2B5EF4-FFF2-40B4-BE49-F238E27FC236}">
                          <a16:creationId xmlns:a16="http://schemas.microsoft.com/office/drawing/2014/main" id="{F47E0BF0-4D0E-8DC1-5809-E493D63C6CE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9838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83C94E6-E917-4E38-89DD-19C42F1223A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103006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62" name="Rectangle: Rounded Corners 7461">
                      <a:extLst>
                        <a:ext uri="{FF2B5EF4-FFF2-40B4-BE49-F238E27FC236}">
                          <a16:creationId xmlns:a16="http://schemas.microsoft.com/office/drawing/2014/main" id="{87EF61D3-338B-CB1E-9136-2192734A3B9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8">
                <xdr:nvSpPr>
                  <xdr:cNvPr id="7450" name="Rectangle: Rounded Corners 7449">
                    <a:extLst>
                      <a:ext uri="{FF2B5EF4-FFF2-40B4-BE49-F238E27FC236}">
                        <a16:creationId xmlns:a16="http://schemas.microsoft.com/office/drawing/2014/main" id="{9D695A4B-6C02-3550-BFDE-EF9086E7D5D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629226C-64FD-4C6B-B3EC-C602C232185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پراب ساعت شیطونکی استاندارد طول 17.4 میلیمتر قطر 2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451" name="Group 7450">
                    <a:extLst>
                      <a:ext uri="{FF2B5EF4-FFF2-40B4-BE49-F238E27FC236}">
                        <a16:creationId xmlns:a16="http://schemas.microsoft.com/office/drawing/2014/main" id="{011E13A3-32FA-EB47-44FF-C94C5F9166E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8058" cy="341949"/>
                    <a:chOff x="11023087448" y="797868"/>
                    <a:chExt cx="1778058" cy="341949"/>
                  </a:xfrm>
                </xdr:grpSpPr>
                <xdr:sp macro="" textlink="Data!J258">
                  <xdr:nvSpPr>
                    <xdr:cNvPr id="7456" name="Rectangle: Rounded Corners 7455">
                      <a:extLst>
                        <a:ext uri="{FF2B5EF4-FFF2-40B4-BE49-F238E27FC236}">
                          <a16:creationId xmlns:a16="http://schemas.microsoft.com/office/drawing/2014/main" id="{38320EB8-1238-7C88-3854-9DB985B06BA1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68AA200-9EE0-4961-AA74-0812165644C5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8">
                  <xdr:nvSpPr>
                    <xdr:cNvPr id="7457" name="Rectangle: Rounded Corners 7456">
                      <a:extLst>
                        <a:ext uri="{FF2B5EF4-FFF2-40B4-BE49-F238E27FC236}">
                          <a16:creationId xmlns:a16="http://schemas.microsoft.com/office/drawing/2014/main" id="{55CDC078-3369-3926-BA64-2CEDC16480A9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9274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1293656-66CD-42F9-BB89-1177F5C8811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58" name="Rectangle: Rounded Corners 7457">
                      <a:extLst>
                        <a:ext uri="{FF2B5EF4-FFF2-40B4-BE49-F238E27FC236}">
                          <a16:creationId xmlns:a16="http://schemas.microsoft.com/office/drawing/2014/main" id="{CD6AC40A-8218-B909-2F9C-81702331B72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452" name="Group 7451">
                    <a:extLst>
                      <a:ext uri="{FF2B5EF4-FFF2-40B4-BE49-F238E27FC236}">
                        <a16:creationId xmlns:a16="http://schemas.microsoft.com/office/drawing/2014/main" id="{341B6531-5C7E-AD71-75F5-FB3BAEA38C7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8">
                  <xdr:nvSpPr>
                    <xdr:cNvPr id="7453" name="Rectangle: Rounded Corners 7452">
                      <a:extLst>
                        <a:ext uri="{FF2B5EF4-FFF2-40B4-BE49-F238E27FC236}">
                          <a16:creationId xmlns:a16="http://schemas.microsoft.com/office/drawing/2014/main" id="{782F1037-8129-22BD-DF00-F5A2ABC7A9C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BF0800-B46D-4898-8C41-CB249E4F7FE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8">
                  <xdr:nvSpPr>
                    <xdr:cNvPr id="7454" name="Rectangle: Rounded Corners 7453">
                      <a:extLst>
                        <a:ext uri="{FF2B5EF4-FFF2-40B4-BE49-F238E27FC236}">
                          <a16:creationId xmlns:a16="http://schemas.microsoft.com/office/drawing/2014/main" id="{BD02C3D5-6E13-6822-6DA8-E474F714CE0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C9D5F1C-710A-425D-8789-113794DB46B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55" name="Rectangle: Rounded Corners 7454">
                      <a:extLst>
                        <a:ext uri="{FF2B5EF4-FFF2-40B4-BE49-F238E27FC236}">
                          <a16:creationId xmlns:a16="http://schemas.microsoft.com/office/drawing/2014/main" id="{F522789D-6933-E781-F307-4CA88C13840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447" name="Rectangle: Rounded Corners 7446">
                  <a:extLst>
                    <a:ext uri="{FF2B5EF4-FFF2-40B4-BE49-F238E27FC236}">
                      <a16:creationId xmlns:a16="http://schemas.microsoft.com/office/drawing/2014/main" id="{87EB6174-49A8-3568-5D54-9B71E65D8C3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443" name="Straight Connector 7442">
                <a:extLst>
                  <a:ext uri="{FF2B5EF4-FFF2-40B4-BE49-F238E27FC236}">
                    <a16:creationId xmlns:a16="http://schemas.microsoft.com/office/drawing/2014/main" id="{A3040351-CD32-C1A0-ACEF-AA10634A6637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44" name="Straight Connector 7443">
                <a:extLst>
                  <a:ext uri="{FF2B5EF4-FFF2-40B4-BE49-F238E27FC236}">
                    <a16:creationId xmlns:a16="http://schemas.microsoft.com/office/drawing/2014/main" id="{FEF58825-5301-C059-CA3C-2297F44A418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45" name="Straight Connector 7444">
                <a:extLst>
                  <a:ext uri="{FF2B5EF4-FFF2-40B4-BE49-F238E27FC236}">
                    <a16:creationId xmlns:a16="http://schemas.microsoft.com/office/drawing/2014/main" id="{F3284E7A-7941-3C02-05A8-653479DE68C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441" name="Rectangle: Rounded Corners 7440">
              <a:extLst>
                <a:ext uri="{FF2B5EF4-FFF2-40B4-BE49-F238E27FC236}">
                  <a16:creationId xmlns:a16="http://schemas.microsoft.com/office/drawing/2014/main" id="{65E096CE-F4DD-755A-9153-6C67C748AFE6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439" name="Rectangle: Rounded Corners 7438">
            <a:extLst>
              <a:ext uri="{FF2B5EF4-FFF2-40B4-BE49-F238E27FC236}">
                <a16:creationId xmlns:a16="http://schemas.microsoft.com/office/drawing/2014/main" id="{77EA57C8-E4E5-E2D4-92ED-BA94C3C5BC0E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274</xdr:row>
      <xdr:rowOff>79367</xdr:rowOff>
    </xdr:from>
    <xdr:to>
      <xdr:col>0</xdr:col>
      <xdr:colOff>8042797</xdr:colOff>
      <xdr:row>274</xdr:row>
      <xdr:rowOff>527410</xdr:rowOff>
    </xdr:to>
    <xdr:grpSp>
      <xdr:nvGrpSpPr>
        <xdr:cNvPr id="7463" name="Group 7462">
          <a:extLst>
            <a:ext uri="{FF2B5EF4-FFF2-40B4-BE49-F238E27FC236}">
              <a16:creationId xmlns:a16="http://schemas.microsoft.com/office/drawing/2014/main" id="{121F0173-3E28-4874-8A7C-8C6D9AD71235}"/>
            </a:ext>
          </a:extLst>
        </xdr:cNvPr>
        <xdr:cNvGrpSpPr/>
      </xdr:nvGrpSpPr>
      <xdr:grpSpPr>
        <a:xfrm>
          <a:off x="10947688403" y="14729190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464" name="Group 7463">
            <a:extLst>
              <a:ext uri="{FF2B5EF4-FFF2-40B4-BE49-F238E27FC236}">
                <a16:creationId xmlns:a16="http://schemas.microsoft.com/office/drawing/2014/main" id="{A6FE15EC-7321-190A-C0B1-AF856831522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466" name="Group 7465">
              <a:extLst>
                <a:ext uri="{FF2B5EF4-FFF2-40B4-BE49-F238E27FC236}">
                  <a16:creationId xmlns:a16="http://schemas.microsoft.com/office/drawing/2014/main" id="{7E581E3A-49B2-018D-D00B-9C310DC8EB4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468" name="Group 7467">
                <a:extLst>
                  <a:ext uri="{FF2B5EF4-FFF2-40B4-BE49-F238E27FC236}">
                    <a16:creationId xmlns:a16="http://schemas.microsoft.com/office/drawing/2014/main" id="{31E61092-DD7E-0D04-8B29-F977DF4808A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472" name="Group 7471">
                  <a:extLst>
                    <a:ext uri="{FF2B5EF4-FFF2-40B4-BE49-F238E27FC236}">
                      <a16:creationId xmlns:a16="http://schemas.microsoft.com/office/drawing/2014/main" id="{6D1E7064-0847-DA5A-FE03-A802F1ADCD7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474" name="Rectangle: Rounded Corners 7473">
                    <a:extLst>
                      <a:ext uri="{FF2B5EF4-FFF2-40B4-BE49-F238E27FC236}">
                        <a16:creationId xmlns:a16="http://schemas.microsoft.com/office/drawing/2014/main" id="{64F220D9-147C-C764-F059-61E05BDF6B8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475" name="Group 7474">
                    <a:extLst>
                      <a:ext uri="{FF2B5EF4-FFF2-40B4-BE49-F238E27FC236}">
                        <a16:creationId xmlns:a16="http://schemas.microsoft.com/office/drawing/2014/main" id="{24E750AD-5379-E5A7-343E-C4E344E3D547}"/>
                      </a:ext>
                    </a:extLst>
                  </xdr:cNvPr>
                  <xdr:cNvGrpSpPr/>
                </xdr:nvGrpSpPr>
                <xdr:grpSpPr>
                  <a:xfrm>
                    <a:off x="11022734551" y="809933"/>
                    <a:ext cx="1825368" cy="352109"/>
                    <a:chOff x="11022734551" y="787708"/>
                    <a:chExt cx="1825368" cy="352109"/>
                  </a:xfrm>
                </xdr:grpSpPr>
                <xdr:sp macro="" textlink="Data!F259">
                  <xdr:nvSpPr>
                    <xdr:cNvPr id="7485" name="Rectangle: Rounded Corners 7484">
                      <a:extLst>
                        <a:ext uri="{FF2B5EF4-FFF2-40B4-BE49-F238E27FC236}">
                          <a16:creationId xmlns:a16="http://schemas.microsoft.com/office/drawing/2014/main" id="{A29D4992-5412-4BCC-1B39-D21B7B582894}"/>
                        </a:ext>
                      </a:extLst>
                    </xdr:cNvPr>
                    <xdr:cNvSpPr/>
                  </xdr:nvSpPr>
                  <xdr:spPr>
                    <a:xfrm>
                      <a:off x="11022734551" y="873117"/>
                      <a:ext cx="9689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34B3C6-8776-47AC-BFD1-6167F093C286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1,790,000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86" name="Rectangle: Rounded Corners 7485">
                      <a:extLst>
                        <a:ext uri="{FF2B5EF4-FFF2-40B4-BE49-F238E27FC236}">
                          <a16:creationId xmlns:a16="http://schemas.microsoft.com/office/drawing/2014/main" id="{44B19B2C-C891-56C8-CBB4-BB0BBDCBEE7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59">
                  <xdr:nvSpPr>
                    <xdr:cNvPr id="7487" name="Rectangle: Rounded Corners 7486">
                      <a:extLst>
                        <a:ext uri="{FF2B5EF4-FFF2-40B4-BE49-F238E27FC236}">
                          <a16:creationId xmlns:a16="http://schemas.microsoft.com/office/drawing/2014/main" id="{497A8CEB-64ED-208D-3C1F-7F26BACCC03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6578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4F13EF-6636-40AE-9839-C31D5AB7590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136013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88" name="Rectangle: Rounded Corners 7487">
                      <a:extLst>
                        <a:ext uri="{FF2B5EF4-FFF2-40B4-BE49-F238E27FC236}">
                          <a16:creationId xmlns:a16="http://schemas.microsoft.com/office/drawing/2014/main" id="{49249A89-4DB2-2E50-27F2-22DF733DCAA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59">
                <xdr:nvSpPr>
                  <xdr:cNvPr id="7476" name="Rectangle: Rounded Corners 7475">
                    <a:extLst>
                      <a:ext uri="{FF2B5EF4-FFF2-40B4-BE49-F238E27FC236}">
                        <a16:creationId xmlns:a16="http://schemas.microsoft.com/office/drawing/2014/main" id="{558A3209-6548-8CF0-58E9-55191CE09D2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83D7C81-83C5-4B38-A0E2-E8608E98BE0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پراب ساعت شیطونکی بلند طول 41 میلیمتر قطر 2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477" name="Group 7476">
                    <a:extLst>
                      <a:ext uri="{FF2B5EF4-FFF2-40B4-BE49-F238E27FC236}">
                        <a16:creationId xmlns:a16="http://schemas.microsoft.com/office/drawing/2014/main" id="{C0006D67-E1E8-D88C-9084-0F46B6278D4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5463" cy="341949"/>
                    <a:chOff x="11023087448" y="797868"/>
                    <a:chExt cx="1745463" cy="341949"/>
                  </a:xfrm>
                </xdr:grpSpPr>
                <xdr:sp macro="" textlink="Data!J259">
                  <xdr:nvSpPr>
                    <xdr:cNvPr id="7482" name="Rectangle: Rounded Corners 7481">
                      <a:extLst>
                        <a:ext uri="{FF2B5EF4-FFF2-40B4-BE49-F238E27FC236}">
                          <a16:creationId xmlns:a16="http://schemas.microsoft.com/office/drawing/2014/main" id="{D7C030D3-F95A-3C3B-9264-B47E331D0B3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9CB9571-8544-412B-9929-4B817BF22D95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59">
                  <xdr:nvSpPr>
                    <xdr:cNvPr id="7483" name="Rectangle: Rounded Corners 7482">
                      <a:extLst>
                        <a:ext uri="{FF2B5EF4-FFF2-40B4-BE49-F238E27FC236}">
                          <a16:creationId xmlns:a16="http://schemas.microsoft.com/office/drawing/2014/main" id="{CA2ED266-3D40-3FA9-B78C-C5EB6D6D1CF0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6015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8C7D158-B44E-4E13-ACA9-CC8ECBF35FF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84" name="Rectangle: Rounded Corners 7483">
                      <a:extLst>
                        <a:ext uri="{FF2B5EF4-FFF2-40B4-BE49-F238E27FC236}">
                          <a16:creationId xmlns:a16="http://schemas.microsoft.com/office/drawing/2014/main" id="{8ABBAD6E-05F9-C547-B794-7BEF70E7DC3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478" name="Group 7477">
                    <a:extLst>
                      <a:ext uri="{FF2B5EF4-FFF2-40B4-BE49-F238E27FC236}">
                        <a16:creationId xmlns:a16="http://schemas.microsoft.com/office/drawing/2014/main" id="{D5693E6F-BC6D-D691-16C0-47EA3F49466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59">
                  <xdr:nvSpPr>
                    <xdr:cNvPr id="7479" name="Rectangle: Rounded Corners 7478">
                      <a:extLst>
                        <a:ext uri="{FF2B5EF4-FFF2-40B4-BE49-F238E27FC236}">
                          <a16:creationId xmlns:a16="http://schemas.microsoft.com/office/drawing/2014/main" id="{15531900-FEEE-4BB0-29EB-3957B473452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9EF4E5-BA85-41E7-A0D9-6BE9C193F04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59">
                  <xdr:nvSpPr>
                    <xdr:cNvPr id="7480" name="Rectangle: Rounded Corners 7479">
                      <a:extLst>
                        <a:ext uri="{FF2B5EF4-FFF2-40B4-BE49-F238E27FC236}">
                          <a16:creationId xmlns:a16="http://schemas.microsoft.com/office/drawing/2014/main" id="{8E95AEE6-58FA-B760-38A2-999BBBD09EB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0CEE122-5CB7-4A9D-9ECE-3042A4695A0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481" name="Rectangle: Rounded Corners 7480">
                      <a:extLst>
                        <a:ext uri="{FF2B5EF4-FFF2-40B4-BE49-F238E27FC236}">
                          <a16:creationId xmlns:a16="http://schemas.microsoft.com/office/drawing/2014/main" id="{937BA032-477A-5E27-C189-463EE384545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473" name="Rectangle: Rounded Corners 7472">
                  <a:extLst>
                    <a:ext uri="{FF2B5EF4-FFF2-40B4-BE49-F238E27FC236}">
                      <a16:creationId xmlns:a16="http://schemas.microsoft.com/office/drawing/2014/main" id="{D0A8418D-1AAE-7BC8-CE56-892DA13D793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469" name="Straight Connector 7468">
                <a:extLst>
                  <a:ext uri="{FF2B5EF4-FFF2-40B4-BE49-F238E27FC236}">
                    <a16:creationId xmlns:a16="http://schemas.microsoft.com/office/drawing/2014/main" id="{788044BE-851A-4250-3DA7-59CA8A30510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70" name="Straight Connector 7469">
                <a:extLst>
                  <a:ext uri="{FF2B5EF4-FFF2-40B4-BE49-F238E27FC236}">
                    <a16:creationId xmlns:a16="http://schemas.microsoft.com/office/drawing/2014/main" id="{84826456-8C85-D75B-01DD-FF2D87D08B2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71" name="Straight Connector 7470">
                <a:extLst>
                  <a:ext uri="{FF2B5EF4-FFF2-40B4-BE49-F238E27FC236}">
                    <a16:creationId xmlns:a16="http://schemas.microsoft.com/office/drawing/2014/main" id="{D377F791-46B6-172D-4262-13FA2942F2E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467" name="Rectangle: Rounded Corners 7466">
              <a:extLst>
                <a:ext uri="{FF2B5EF4-FFF2-40B4-BE49-F238E27FC236}">
                  <a16:creationId xmlns:a16="http://schemas.microsoft.com/office/drawing/2014/main" id="{BCDED5E6-165B-AB58-18A8-49FAB72D18A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465" name="Rectangle: Rounded Corners 7464">
            <a:extLst>
              <a:ext uri="{FF2B5EF4-FFF2-40B4-BE49-F238E27FC236}">
                <a16:creationId xmlns:a16="http://schemas.microsoft.com/office/drawing/2014/main" id="{B53B0046-64EA-83FF-72AF-75B8868E53C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275</xdr:row>
      <xdr:rowOff>79367</xdr:rowOff>
    </xdr:from>
    <xdr:to>
      <xdr:col>0</xdr:col>
      <xdr:colOff>8042797</xdr:colOff>
      <xdr:row>275</xdr:row>
      <xdr:rowOff>527410</xdr:rowOff>
    </xdr:to>
    <xdr:grpSp>
      <xdr:nvGrpSpPr>
        <xdr:cNvPr id="7489" name="Group 7488">
          <a:extLst>
            <a:ext uri="{FF2B5EF4-FFF2-40B4-BE49-F238E27FC236}">
              <a16:creationId xmlns:a16="http://schemas.microsoft.com/office/drawing/2014/main" id="{D7996096-9087-480C-B9F4-776B9D445D7A}"/>
            </a:ext>
          </a:extLst>
        </xdr:cNvPr>
        <xdr:cNvGrpSpPr/>
      </xdr:nvGrpSpPr>
      <xdr:grpSpPr>
        <a:xfrm>
          <a:off x="10947688403" y="147831167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490" name="Group 7489">
            <a:extLst>
              <a:ext uri="{FF2B5EF4-FFF2-40B4-BE49-F238E27FC236}">
                <a16:creationId xmlns:a16="http://schemas.microsoft.com/office/drawing/2014/main" id="{2187CDA8-32FE-0A9B-3AD6-92EA9DFD941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492" name="Group 7491">
              <a:extLst>
                <a:ext uri="{FF2B5EF4-FFF2-40B4-BE49-F238E27FC236}">
                  <a16:creationId xmlns:a16="http://schemas.microsoft.com/office/drawing/2014/main" id="{DCCDCD6C-0F6C-BF9E-8D60-F1442F82C08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494" name="Group 7493">
                <a:extLst>
                  <a:ext uri="{FF2B5EF4-FFF2-40B4-BE49-F238E27FC236}">
                    <a16:creationId xmlns:a16="http://schemas.microsoft.com/office/drawing/2014/main" id="{B3B1215B-F0C2-39B5-B8E0-B87F2A837FB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498" name="Group 7497">
                  <a:extLst>
                    <a:ext uri="{FF2B5EF4-FFF2-40B4-BE49-F238E27FC236}">
                      <a16:creationId xmlns:a16="http://schemas.microsoft.com/office/drawing/2014/main" id="{724A279C-2716-4E1D-39D9-0C3D3B6FC6A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500" name="Rectangle: Rounded Corners 7499">
                    <a:extLst>
                      <a:ext uri="{FF2B5EF4-FFF2-40B4-BE49-F238E27FC236}">
                        <a16:creationId xmlns:a16="http://schemas.microsoft.com/office/drawing/2014/main" id="{E3B73605-1AA4-C4BF-3992-1373389C629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501" name="Group 7500">
                    <a:extLst>
                      <a:ext uri="{FF2B5EF4-FFF2-40B4-BE49-F238E27FC236}">
                        <a16:creationId xmlns:a16="http://schemas.microsoft.com/office/drawing/2014/main" id="{C8026718-5396-A0C4-10F8-4BE973BC42BD}"/>
                      </a:ext>
                    </a:extLst>
                  </xdr:cNvPr>
                  <xdr:cNvGrpSpPr/>
                </xdr:nvGrpSpPr>
                <xdr:grpSpPr>
                  <a:xfrm>
                    <a:off x="11022742699" y="809933"/>
                    <a:ext cx="1817219" cy="352109"/>
                    <a:chOff x="11022742699" y="787708"/>
                    <a:chExt cx="1817219" cy="352109"/>
                  </a:xfrm>
                </xdr:grpSpPr>
                <xdr:sp macro="" textlink="Data!F260">
                  <xdr:nvSpPr>
                    <xdr:cNvPr id="7511" name="Rectangle: Rounded Corners 7510">
                      <a:extLst>
                        <a:ext uri="{FF2B5EF4-FFF2-40B4-BE49-F238E27FC236}">
                          <a16:creationId xmlns:a16="http://schemas.microsoft.com/office/drawing/2014/main" id="{FE20FF20-699C-5B71-EFE6-6C032A81D0A2}"/>
                        </a:ext>
                      </a:extLst>
                    </xdr:cNvPr>
                    <xdr:cNvSpPr/>
                  </xdr:nvSpPr>
                  <xdr:spPr>
                    <a:xfrm>
                      <a:off x="11022742699" y="873117"/>
                      <a:ext cx="96084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0C3CADF-A287-413F-88D7-D453F5414852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1,010,000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12" name="Rectangle: Rounded Corners 7511">
                      <a:extLst>
                        <a:ext uri="{FF2B5EF4-FFF2-40B4-BE49-F238E27FC236}">
                          <a16:creationId xmlns:a16="http://schemas.microsoft.com/office/drawing/2014/main" id="{0EFFC167-7BDC-C7F2-B975-907430A75823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0">
                  <xdr:nvSpPr>
                    <xdr:cNvPr id="7513" name="Rectangle: Rounded Corners 7512">
                      <a:extLst>
                        <a:ext uri="{FF2B5EF4-FFF2-40B4-BE49-F238E27FC236}">
                          <a16:creationId xmlns:a16="http://schemas.microsoft.com/office/drawing/2014/main" id="{A430921A-C6C8-1AAA-497E-85365A345EFE}"/>
                        </a:ext>
                      </a:extLst>
                    </xdr:cNvPr>
                    <xdr:cNvSpPr/>
                  </xdr:nvSpPr>
                  <xdr:spPr>
                    <a:xfrm>
                      <a:off x="11023794131" y="873117"/>
                      <a:ext cx="76578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8F41484-E5A2-4AC3-8094-44D0270C552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21AZB149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14" name="Rectangle: Rounded Corners 7513">
                      <a:extLst>
                        <a:ext uri="{FF2B5EF4-FFF2-40B4-BE49-F238E27FC236}">
                          <a16:creationId xmlns:a16="http://schemas.microsoft.com/office/drawing/2014/main" id="{32C52FCE-5CAC-4A02-A827-DAE207F0589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0">
                <xdr:nvSpPr>
                  <xdr:cNvPr id="7502" name="Rectangle: Rounded Corners 7501">
                    <a:extLst>
                      <a:ext uri="{FF2B5EF4-FFF2-40B4-BE49-F238E27FC236}">
                        <a16:creationId xmlns:a16="http://schemas.microsoft.com/office/drawing/2014/main" id="{CD1C7328-B2D1-318A-BCE5-3091CB40A03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677235A-6434-49E2-8FD9-CA8F2019DA0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لیفتینگ ساعت اندیکاتور و ضخامت سنج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503" name="Group 7502">
                    <a:extLst>
                      <a:ext uri="{FF2B5EF4-FFF2-40B4-BE49-F238E27FC236}">
                        <a16:creationId xmlns:a16="http://schemas.microsoft.com/office/drawing/2014/main" id="{0BB5B30F-0703-FDA6-1639-3B203E94FC5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60">
                  <xdr:nvSpPr>
                    <xdr:cNvPr id="7508" name="Rectangle: Rounded Corners 7507">
                      <a:extLst>
                        <a:ext uri="{FF2B5EF4-FFF2-40B4-BE49-F238E27FC236}">
                          <a16:creationId xmlns:a16="http://schemas.microsoft.com/office/drawing/2014/main" id="{6899D8EB-1C31-4F08-C1F1-D2C136FA86D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1791B16-7809-4653-B85C-8E1F306339D6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0">
                  <xdr:nvSpPr>
                    <xdr:cNvPr id="7509" name="Rectangle: Rounded Corners 7508">
                      <a:extLst>
                        <a:ext uri="{FF2B5EF4-FFF2-40B4-BE49-F238E27FC236}">
                          <a16:creationId xmlns:a16="http://schemas.microsoft.com/office/drawing/2014/main" id="{B9553F5F-B327-E4C7-C3F3-E2A372C4491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0B9FD70-EB87-4A4D-BC04-E00187BD6C1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10" name="Rectangle: Rounded Corners 7509">
                      <a:extLst>
                        <a:ext uri="{FF2B5EF4-FFF2-40B4-BE49-F238E27FC236}">
                          <a16:creationId xmlns:a16="http://schemas.microsoft.com/office/drawing/2014/main" id="{F4B0ABD4-F956-652E-0B7C-F9CA3C262F7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504" name="Group 7503">
                    <a:extLst>
                      <a:ext uri="{FF2B5EF4-FFF2-40B4-BE49-F238E27FC236}">
                        <a16:creationId xmlns:a16="http://schemas.microsoft.com/office/drawing/2014/main" id="{F880B438-04A0-76F0-00CD-42545F52AF0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0">
                  <xdr:nvSpPr>
                    <xdr:cNvPr id="7505" name="Rectangle: Rounded Corners 7504">
                      <a:extLst>
                        <a:ext uri="{FF2B5EF4-FFF2-40B4-BE49-F238E27FC236}">
                          <a16:creationId xmlns:a16="http://schemas.microsoft.com/office/drawing/2014/main" id="{13233506-A3BB-6FF3-2C4A-26A12CEBD5F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C18B9D-DD92-4B39-BCE0-1D859E82255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0">
                  <xdr:nvSpPr>
                    <xdr:cNvPr id="7506" name="Rectangle: Rounded Corners 7505">
                      <a:extLst>
                        <a:ext uri="{FF2B5EF4-FFF2-40B4-BE49-F238E27FC236}">
                          <a16:creationId xmlns:a16="http://schemas.microsoft.com/office/drawing/2014/main" id="{90E0E79C-2901-390C-2357-D4109A8DE58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223F5A0-C8C2-4D3A-8C4C-D5B1969CC3C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07" name="Rectangle: Rounded Corners 7506">
                      <a:extLst>
                        <a:ext uri="{FF2B5EF4-FFF2-40B4-BE49-F238E27FC236}">
                          <a16:creationId xmlns:a16="http://schemas.microsoft.com/office/drawing/2014/main" id="{3176A809-45E2-807D-D03A-B11B4BBA3A4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499" name="Rectangle: Rounded Corners 7498">
                  <a:extLst>
                    <a:ext uri="{FF2B5EF4-FFF2-40B4-BE49-F238E27FC236}">
                      <a16:creationId xmlns:a16="http://schemas.microsoft.com/office/drawing/2014/main" id="{1487C62E-ED44-1332-CDF1-B61DA4B2559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495" name="Straight Connector 7494">
                <a:extLst>
                  <a:ext uri="{FF2B5EF4-FFF2-40B4-BE49-F238E27FC236}">
                    <a16:creationId xmlns:a16="http://schemas.microsoft.com/office/drawing/2014/main" id="{37960D3B-F890-F5C9-8F1F-74E16B23850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96" name="Straight Connector 7495">
                <a:extLst>
                  <a:ext uri="{FF2B5EF4-FFF2-40B4-BE49-F238E27FC236}">
                    <a16:creationId xmlns:a16="http://schemas.microsoft.com/office/drawing/2014/main" id="{DE1D81C6-C589-322A-2451-EF4F9A4245F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97" name="Straight Connector 7496">
                <a:extLst>
                  <a:ext uri="{FF2B5EF4-FFF2-40B4-BE49-F238E27FC236}">
                    <a16:creationId xmlns:a16="http://schemas.microsoft.com/office/drawing/2014/main" id="{1731A756-D3B5-3477-BE52-0D5100A7ACC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493" name="Rectangle: Rounded Corners 7492">
              <a:extLst>
                <a:ext uri="{FF2B5EF4-FFF2-40B4-BE49-F238E27FC236}">
                  <a16:creationId xmlns:a16="http://schemas.microsoft.com/office/drawing/2014/main" id="{CE2749B5-5A69-1D6C-B43E-0FBAE67B01E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491" name="Rectangle: Rounded Corners 7490">
            <a:extLst>
              <a:ext uri="{FF2B5EF4-FFF2-40B4-BE49-F238E27FC236}">
                <a16:creationId xmlns:a16="http://schemas.microsoft.com/office/drawing/2014/main" id="{EA98B842-310E-19A7-5CC9-D6A5383DBF8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276</xdr:row>
      <xdr:rowOff>79367</xdr:rowOff>
    </xdr:from>
    <xdr:to>
      <xdr:col>0</xdr:col>
      <xdr:colOff>8042797</xdr:colOff>
      <xdr:row>276</xdr:row>
      <xdr:rowOff>527410</xdr:rowOff>
    </xdr:to>
    <xdr:grpSp>
      <xdr:nvGrpSpPr>
        <xdr:cNvPr id="7515" name="Group 7514">
          <a:extLst>
            <a:ext uri="{FF2B5EF4-FFF2-40B4-BE49-F238E27FC236}">
              <a16:creationId xmlns:a16="http://schemas.microsoft.com/office/drawing/2014/main" id="{36DB0862-135B-4F84-A652-B7948413D6F0}"/>
            </a:ext>
          </a:extLst>
        </xdr:cNvPr>
        <xdr:cNvGrpSpPr/>
      </xdr:nvGrpSpPr>
      <xdr:grpSpPr>
        <a:xfrm>
          <a:off x="10947688403" y="14837042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516" name="Group 7515">
            <a:extLst>
              <a:ext uri="{FF2B5EF4-FFF2-40B4-BE49-F238E27FC236}">
                <a16:creationId xmlns:a16="http://schemas.microsoft.com/office/drawing/2014/main" id="{A0512CAB-CD78-E96D-71C9-51D5D6182B5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518" name="Group 7517">
              <a:extLst>
                <a:ext uri="{FF2B5EF4-FFF2-40B4-BE49-F238E27FC236}">
                  <a16:creationId xmlns:a16="http://schemas.microsoft.com/office/drawing/2014/main" id="{8161987A-1876-5985-2558-2BE30352945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520" name="Group 7519">
                <a:extLst>
                  <a:ext uri="{FF2B5EF4-FFF2-40B4-BE49-F238E27FC236}">
                    <a16:creationId xmlns:a16="http://schemas.microsoft.com/office/drawing/2014/main" id="{4460A358-AD0C-D795-DA4C-775E6B61B79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524" name="Group 7523">
                  <a:extLst>
                    <a:ext uri="{FF2B5EF4-FFF2-40B4-BE49-F238E27FC236}">
                      <a16:creationId xmlns:a16="http://schemas.microsoft.com/office/drawing/2014/main" id="{E04F42E0-083F-E6D9-FD08-18795B3F857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526" name="Rectangle: Rounded Corners 7525">
                    <a:extLst>
                      <a:ext uri="{FF2B5EF4-FFF2-40B4-BE49-F238E27FC236}">
                        <a16:creationId xmlns:a16="http://schemas.microsoft.com/office/drawing/2014/main" id="{1D9FC5F4-C09F-B4CA-091B-5ED359CD73C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527" name="Group 7526">
                    <a:extLst>
                      <a:ext uri="{FF2B5EF4-FFF2-40B4-BE49-F238E27FC236}">
                        <a16:creationId xmlns:a16="http://schemas.microsoft.com/office/drawing/2014/main" id="{E056DBFD-7BA5-E569-6977-6A726BACEA22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261">
                  <xdr:nvSpPr>
                    <xdr:cNvPr id="7537" name="Rectangle: Rounded Corners 7536">
                      <a:extLst>
                        <a:ext uri="{FF2B5EF4-FFF2-40B4-BE49-F238E27FC236}">
                          <a16:creationId xmlns:a16="http://schemas.microsoft.com/office/drawing/2014/main" id="{96B62246-336F-1DCD-24F7-ABA602FF42C8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9689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2557A7-ED09-4B6E-9F67-29A0B1D9D0D5}" type="TxLink">
                        <a:rPr lang="fa-IR" sz="10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240,000</a:t>
                      </a:fld>
                      <a:endParaRPr lang="en-US" sz="9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38" name="Rectangle: Rounded Corners 7537">
                      <a:extLst>
                        <a:ext uri="{FF2B5EF4-FFF2-40B4-BE49-F238E27FC236}">
                          <a16:creationId xmlns:a16="http://schemas.microsoft.com/office/drawing/2014/main" id="{EFC5D749-A729-6B2C-8592-A0A86889582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1">
                  <xdr:nvSpPr>
                    <xdr:cNvPr id="7539" name="Rectangle: Rounded Corners 7538">
                      <a:extLst>
                        <a:ext uri="{FF2B5EF4-FFF2-40B4-BE49-F238E27FC236}">
                          <a16:creationId xmlns:a16="http://schemas.microsoft.com/office/drawing/2014/main" id="{CC48AB8B-AC95-859C-2545-3B3FBBFB5A9A}"/>
                        </a:ext>
                      </a:extLst>
                    </xdr:cNvPr>
                    <xdr:cNvSpPr/>
                  </xdr:nvSpPr>
                  <xdr:spPr>
                    <a:xfrm>
                      <a:off x="11023745024" y="873117"/>
                      <a:ext cx="8148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ADDB92-AAEE-4D96-A28B-DD331BDD0CD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21AZB161-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40" name="Rectangle: Rounded Corners 7539">
                      <a:extLst>
                        <a:ext uri="{FF2B5EF4-FFF2-40B4-BE49-F238E27FC236}">
                          <a16:creationId xmlns:a16="http://schemas.microsoft.com/office/drawing/2014/main" id="{6A9B0A92-F3C9-1B78-C001-3CDD49561E3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1">
                <xdr:nvSpPr>
                  <xdr:cNvPr id="7528" name="Rectangle: Rounded Corners 7527">
                    <a:extLst>
                      <a:ext uri="{FF2B5EF4-FFF2-40B4-BE49-F238E27FC236}">
                        <a16:creationId xmlns:a16="http://schemas.microsoft.com/office/drawing/2014/main" id="{B42A2BAC-E099-C267-B07E-4C06B6B0683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078BEE8-E551-4D27-AF5C-70F26778826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بزل صفحه و قاب ساعت اندیکاتور (طرح فیک)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529" name="Group 7528">
                    <a:extLst>
                      <a:ext uri="{FF2B5EF4-FFF2-40B4-BE49-F238E27FC236}">
                        <a16:creationId xmlns:a16="http://schemas.microsoft.com/office/drawing/2014/main" id="{67B00A5E-0904-8F94-E466-385A6B09A6C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10" cy="341949"/>
                    <a:chOff x="11023087448" y="797868"/>
                    <a:chExt cx="1769910" cy="341949"/>
                  </a:xfrm>
                </xdr:grpSpPr>
                <xdr:sp macro="" textlink="Data!J261">
                  <xdr:nvSpPr>
                    <xdr:cNvPr id="7534" name="Rectangle: Rounded Corners 7533">
                      <a:extLst>
                        <a:ext uri="{FF2B5EF4-FFF2-40B4-BE49-F238E27FC236}">
                          <a16:creationId xmlns:a16="http://schemas.microsoft.com/office/drawing/2014/main" id="{4772334F-B120-6F27-6C5E-25D3D369A20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5E67C84-648D-4CB3-A221-33BE9DD77D27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1">
                  <xdr:nvSpPr>
                    <xdr:cNvPr id="7535" name="Rectangle: Rounded Corners 7534">
                      <a:extLst>
                        <a:ext uri="{FF2B5EF4-FFF2-40B4-BE49-F238E27FC236}">
                          <a16:creationId xmlns:a16="http://schemas.microsoft.com/office/drawing/2014/main" id="{ED5707E0-E114-D845-E558-8B376FF0A27B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8459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DE65310-D9BC-4794-9F62-43EC6C7CABA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36" name="Rectangle: Rounded Corners 7535">
                      <a:extLst>
                        <a:ext uri="{FF2B5EF4-FFF2-40B4-BE49-F238E27FC236}">
                          <a16:creationId xmlns:a16="http://schemas.microsoft.com/office/drawing/2014/main" id="{01BF0378-C49C-6DA0-755E-BE95F419130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530" name="Group 7529">
                    <a:extLst>
                      <a:ext uri="{FF2B5EF4-FFF2-40B4-BE49-F238E27FC236}">
                        <a16:creationId xmlns:a16="http://schemas.microsoft.com/office/drawing/2014/main" id="{04CF4C88-5922-D8DE-5731-631733B7AE1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1">
                  <xdr:nvSpPr>
                    <xdr:cNvPr id="7531" name="Rectangle: Rounded Corners 7530">
                      <a:extLst>
                        <a:ext uri="{FF2B5EF4-FFF2-40B4-BE49-F238E27FC236}">
                          <a16:creationId xmlns:a16="http://schemas.microsoft.com/office/drawing/2014/main" id="{A8A43CFC-307C-C8F2-290E-BC59EA1B60D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3F3132D-A8F9-4110-A922-50CECD17FA5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1">
                  <xdr:nvSpPr>
                    <xdr:cNvPr id="7532" name="Rectangle: Rounded Corners 7531">
                      <a:extLst>
                        <a:ext uri="{FF2B5EF4-FFF2-40B4-BE49-F238E27FC236}">
                          <a16:creationId xmlns:a16="http://schemas.microsoft.com/office/drawing/2014/main" id="{0D6A0384-4003-4C4F-710F-46DAF575F45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072CE2A-4CAE-4DB7-BE4C-0FAF2F288B3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33" name="Rectangle: Rounded Corners 7532">
                      <a:extLst>
                        <a:ext uri="{FF2B5EF4-FFF2-40B4-BE49-F238E27FC236}">
                          <a16:creationId xmlns:a16="http://schemas.microsoft.com/office/drawing/2014/main" id="{9E24E9F3-5FAD-0AF7-EBF4-F3E409D33BA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525" name="Rectangle: Rounded Corners 7524">
                  <a:extLst>
                    <a:ext uri="{FF2B5EF4-FFF2-40B4-BE49-F238E27FC236}">
                      <a16:creationId xmlns:a16="http://schemas.microsoft.com/office/drawing/2014/main" id="{154A8947-6DE1-4FDB-DE63-782E3788262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521" name="Straight Connector 7520">
                <a:extLst>
                  <a:ext uri="{FF2B5EF4-FFF2-40B4-BE49-F238E27FC236}">
                    <a16:creationId xmlns:a16="http://schemas.microsoft.com/office/drawing/2014/main" id="{D8149C96-1F64-582C-D636-7EF5A31C1AB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22" name="Straight Connector 7521">
                <a:extLst>
                  <a:ext uri="{FF2B5EF4-FFF2-40B4-BE49-F238E27FC236}">
                    <a16:creationId xmlns:a16="http://schemas.microsoft.com/office/drawing/2014/main" id="{8104FD4F-E9A6-BE7D-E79E-172941071DD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23" name="Straight Connector 7522">
                <a:extLst>
                  <a:ext uri="{FF2B5EF4-FFF2-40B4-BE49-F238E27FC236}">
                    <a16:creationId xmlns:a16="http://schemas.microsoft.com/office/drawing/2014/main" id="{C305EEBC-C802-BEDE-9DAE-740341D1D4C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519" name="Rectangle: Rounded Corners 7518">
              <a:extLst>
                <a:ext uri="{FF2B5EF4-FFF2-40B4-BE49-F238E27FC236}">
                  <a16:creationId xmlns:a16="http://schemas.microsoft.com/office/drawing/2014/main" id="{369F2F60-AB6B-A160-B87C-D2927D39403A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517" name="Rectangle: Rounded Corners 7516">
            <a:extLst>
              <a:ext uri="{FF2B5EF4-FFF2-40B4-BE49-F238E27FC236}">
                <a16:creationId xmlns:a16="http://schemas.microsoft.com/office/drawing/2014/main" id="{AE4A1D4E-8A10-B638-D6E1-42671921412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277</xdr:row>
      <xdr:rowOff>79367</xdr:rowOff>
    </xdr:from>
    <xdr:to>
      <xdr:col>0</xdr:col>
      <xdr:colOff>8042797</xdr:colOff>
      <xdr:row>277</xdr:row>
      <xdr:rowOff>527410</xdr:rowOff>
    </xdr:to>
    <xdr:grpSp>
      <xdr:nvGrpSpPr>
        <xdr:cNvPr id="7541" name="Group 7540">
          <a:extLst>
            <a:ext uri="{FF2B5EF4-FFF2-40B4-BE49-F238E27FC236}">
              <a16:creationId xmlns:a16="http://schemas.microsoft.com/office/drawing/2014/main" id="{6438809F-5358-416F-A8EE-B96366AA4374}"/>
            </a:ext>
          </a:extLst>
        </xdr:cNvPr>
        <xdr:cNvGrpSpPr/>
      </xdr:nvGrpSpPr>
      <xdr:grpSpPr>
        <a:xfrm>
          <a:off x="10947688403" y="148909690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542" name="Group 7541">
            <a:extLst>
              <a:ext uri="{FF2B5EF4-FFF2-40B4-BE49-F238E27FC236}">
                <a16:creationId xmlns:a16="http://schemas.microsoft.com/office/drawing/2014/main" id="{0D75C5C5-42B8-63A7-0659-308845BA260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544" name="Group 7543">
              <a:extLst>
                <a:ext uri="{FF2B5EF4-FFF2-40B4-BE49-F238E27FC236}">
                  <a16:creationId xmlns:a16="http://schemas.microsoft.com/office/drawing/2014/main" id="{9FF8F2B0-0E9E-C390-73A2-9C00F3EB271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546" name="Group 7545">
                <a:extLst>
                  <a:ext uri="{FF2B5EF4-FFF2-40B4-BE49-F238E27FC236}">
                    <a16:creationId xmlns:a16="http://schemas.microsoft.com/office/drawing/2014/main" id="{4A6E82FA-70E5-3DF5-FB7D-3996716004F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550" name="Group 7549">
                  <a:extLst>
                    <a:ext uri="{FF2B5EF4-FFF2-40B4-BE49-F238E27FC236}">
                      <a16:creationId xmlns:a16="http://schemas.microsoft.com/office/drawing/2014/main" id="{EEC8F179-A432-279B-637A-32C31E592EB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552" name="Rectangle: Rounded Corners 7551">
                    <a:extLst>
                      <a:ext uri="{FF2B5EF4-FFF2-40B4-BE49-F238E27FC236}">
                        <a16:creationId xmlns:a16="http://schemas.microsoft.com/office/drawing/2014/main" id="{23602562-F053-5400-A1AF-815AC1E2874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553" name="Group 7552">
                    <a:extLst>
                      <a:ext uri="{FF2B5EF4-FFF2-40B4-BE49-F238E27FC236}">
                        <a16:creationId xmlns:a16="http://schemas.microsoft.com/office/drawing/2014/main" id="{772FA689-5152-5840-06FF-80C337C53BC7}"/>
                      </a:ext>
                    </a:extLst>
                  </xdr:cNvPr>
                  <xdr:cNvGrpSpPr/>
                </xdr:nvGrpSpPr>
                <xdr:grpSpPr>
                  <a:xfrm>
                    <a:off x="11022726400" y="809933"/>
                    <a:ext cx="1841670" cy="352109"/>
                    <a:chOff x="11022726400" y="787708"/>
                    <a:chExt cx="1841670" cy="352109"/>
                  </a:xfrm>
                </xdr:grpSpPr>
                <xdr:sp macro="" textlink="Data!F262">
                  <xdr:nvSpPr>
                    <xdr:cNvPr id="7563" name="Rectangle: Rounded Corners 7562">
                      <a:extLst>
                        <a:ext uri="{FF2B5EF4-FFF2-40B4-BE49-F238E27FC236}">
                          <a16:creationId xmlns:a16="http://schemas.microsoft.com/office/drawing/2014/main" id="{52F97B4B-1945-9EF1-8260-F0EB83734A31}"/>
                        </a:ext>
                      </a:extLst>
                    </xdr:cNvPr>
                    <xdr:cNvSpPr/>
                  </xdr:nvSpPr>
                  <xdr:spPr>
                    <a:xfrm>
                      <a:off x="11022726400" y="873117"/>
                      <a:ext cx="97787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AEA33A-69B3-43A2-A2E1-E9E283142DA3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64" name="Rectangle: Rounded Corners 7563">
                      <a:extLst>
                        <a:ext uri="{FF2B5EF4-FFF2-40B4-BE49-F238E27FC236}">
                          <a16:creationId xmlns:a16="http://schemas.microsoft.com/office/drawing/2014/main" id="{B67DDBD7-14AA-F803-87A9-EEEE334D7B4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2">
                  <xdr:nvSpPr>
                    <xdr:cNvPr id="7565" name="Rectangle: Rounded Corners 7564">
                      <a:extLst>
                        <a:ext uri="{FF2B5EF4-FFF2-40B4-BE49-F238E27FC236}">
                          <a16:creationId xmlns:a16="http://schemas.microsoft.com/office/drawing/2014/main" id="{AB601896-B91E-47FA-0A17-5D92938F194A}"/>
                        </a:ext>
                      </a:extLst>
                    </xdr:cNvPr>
                    <xdr:cNvSpPr/>
                  </xdr:nvSpPr>
                  <xdr:spPr>
                    <a:xfrm>
                      <a:off x="11023745024" y="873117"/>
                      <a:ext cx="82304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DB6C845-E814-42C1-A43F-BDB94C47CE6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21AZB161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66" name="Rectangle: Rounded Corners 7565">
                      <a:extLst>
                        <a:ext uri="{FF2B5EF4-FFF2-40B4-BE49-F238E27FC236}">
                          <a16:creationId xmlns:a16="http://schemas.microsoft.com/office/drawing/2014/main" id="{34EA7AAC-1FAD-A72C-AB55-742142B8813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2">
                <xdr:nvSpPr>
                  <xdr:cNvPr id="7554" name="Rectangle: Rounded Corners 7553">
                    <a:extLst>
                      <a:ext uri="{FF2B5EF4-FFF2-40B4-BE49-F238E27FC236}">
                        <a16:creationId xmlns:a16="http://schemas.microsoft.com/office/drawing/2014/main" id="{834878D7-D120-42EC-EB3E-538B24D819F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3E1861C-A907-47EE-BB9F-BF4CEB12BCB6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بزل صفحه و قاب ساعت اندیکاتور (اورجینال)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555" name="Group 7554">
                    <a:extLst>
                      <a:ext uri="{FF2B5EF4-FFF2-40B4-BE49-F238E27FC236}">
                        <a16:creationId xmlns:a16="http://schemas.microsoft.com/office/drawing/2014/main" id="{6DEA5099-3CCD-ED6B-BBC2-70370C584B5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688893" cy="341949"/>
                    <a:chOff x="11023087448" y="797868"/>
                    <a:chExt cx="1688893" cy="341949"/>
                  </a:xfrm>
                </xdr:grpSpPr>
                <xdr:sp macro="" textlink="Data!J262">
                  <xdr:nvSpPr>
                    <xdr:cNvPr id="7560" name="Rectangle: Rounded Corners 7559">
                      <a:extLst>
                        <a:ext uri="{FF2B5EF4-FFF2-40B4-BE49-F238E27FC236}">
                          <a16:creationId xmlns:a16="http://schemas.microsoft.com/office/drawing/2014/main" id="{E900C2D0-6E09-E346-7D6B-28E124159E5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68CD469-448E-4C4E-AE8E-9EB1041F4FB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2">
                  <xdr:nvSpPr>
                    <xdr:cNvPr id="7561" name="Rectangle: Rounded Corners 7560">
                      <a:extLst>
                        <a:ext uri="{FF2B5EF4-FFF2-40B4-BE49-F238E27FC236}">
                          <a16:creationId xmlns:a16="http://schemas.microsoft.com/office/drawing/2014/main" id="{9D732FDE-D914-EB2A-EEEA-B4CCFC3042CE}"/>
                        </a:ext>
                      </a:extLst>
                    </xdr:cNvPr>
                    <xdr:cNvSpPr/>
                  </xdr:nvSpPr>
                  <xdr:spPr>
                    <a:xfrm>
                      <a:off x="11024072761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9A13486-29A9-434B-8ED9-6EBB4945EF8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62" name="Rectangle: Rounded Corners 7561">
                      <a:extLst>
                        <a:ext uri="{FF2B5EF4-FFF2-40B4-BE49-F238E27FC236}">
                          <a16:creationId xmlns:a16="http://schemas.microsoft.com/office/drawing/2014/main" id="{569EB171-86CC-41FF-2647-C26F9772385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556" name="Group 7555">
                    <a:extLst>
                      <a:ext uri="{FF2B5EF4-FFF2-40B4-BE49-F238E27FC236}">
                        <a16:creationId xmlns:a16="http://schemas.microsoft.com/office/drawing/2014/main" id="{7041FBDE-5966-A56E-6FC9-F5F7A8F8FA0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2">
                  <xdr:nvSpPr>
                    <xdr:cNvPr id="7557" name="Rectangle: Rounded Corners 7556">
                      <a:extLst>
                        <a:ext uri="{FF2B5EF4-FFF2-40B4-BE49-F238E27FC236}">
                          <a16:creationId xmlns:a16="http://schemas.microsoft.com/office/drawing/2014/main" id="{3EEF4CF9-C7BA-D6F0-A67D-C06D134B3C5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73653D2-9269-4A90-A372-21F02179661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2">
                  <xdr:nvSpPr>
                    <xdr:cNvPr id="7558" name="Rectangle: Rounded Corners 7557">
                      <a:extLst>
                        <a:ext uri="{FF2B5EF4-FFF2-40B4-BE49-F238E27FC236}">
                          <a16:creationId xmlns:a16="http://schemas.microsoft.com/office/drawing/2014/main" id="{781BF945-720A-C619-376B-D5FDC77A1AB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546E6E6-CD3B-42AD-AAB3-47E3C1B997F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59" name="Rectangle: Rounded Corners 7558">
                      <a:extLst>
                        <a:ext uri="{FF2B5EF4-FFF2-40B4-BE49-F238E27FC236}">
                          <a16:creationId xmlns:a16="http://schemas.microsoft.com/office/drawing/2014/main" id="{22419C0C-9955-1CAC-E247-4E37B7E7D12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551" name="Rectangle: Rounded Corners 7550">
                  <a:extLst>
                    <a:ext uri="{FF2B5EF4-FFF2-40B4-BE49-F238E27FC236}">
                      <a16:creationId xmlns:a16="http://schemas.microsoft.com/office/drawing/2014/main" id="{428FD40B-A2C7-2D19-E84C-8D200A32E58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547" name="Straight Connector 7546">
                <a:extLst>
                  <a:ext uri="{FF2B5EF4-FFF2-40B4-BE49-F238E27FC236}">
                    <a16:creationId xmlns:a16="http://schemas.microsoft.com/office/drawing/2014/main" id="{F238CCD4-55D1-DF49-DBFD-4726C52481E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48" name="Straight Connector 7547">
                <a:extLst>
                  <a:ext uri="{FF2B5EF4-FFF2-40B4-BE49-F238E27FC236}">
                    <a16:creationId xmlns:a16="http://schemas.microsoft.com/office/drawing/2014/main" id="{B9A655DE-1CC6-37ED-2298-C5E6FB5C38C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49" name="Straight Connector 7548">
                <a:extLst>
                  <a:ext uri="{FF2B5EF4-FFF2-40B4-BE49-F238E27FC236}">
                    <a16:creationId xmlns:a16="http://schemas.microsoft.com/office/drawing/2014/main" id="{08A88033-0F11-7C8E-7B73-BF4BBB6C567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545" name="Rectangle: Rounded Corners 7544">
              <a:extLst>
                <a:ext uri="{FF2B5EF4-FFF2-40B4-BE49-F238E27FC236}">
                  <a16:creationId xmlns:a16="http://schemas.microsoft.com/office/drawing/2014/main" id="{490AF8D7-B696-CD1D-F279-49326F9F528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543" name="Rectangle: Rounded Corners 7542">
            <a:extLst>
              <a:ext uri="{FF2B5EF4-FFF2-40B4-BE49-F238E27FC236}">
                <a16:creationId xmlns:a16="http://schemas.microsoft.com/office/drawing/2014/main" id="{BF6EBCC3-5B00-5151-4F52-A36967E340C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278</xdr:row>
      <xdr:rowOff>79367</xdr:rowOff>
    </xdr:from>
    <xdr:to>
      <xdr:col>0</xdr:col>
      <xdr:colOff>8042797</xdr:colOff>
      <xdr:row>278</xdr:row>
      <xdr:rowOff>527410</xdr:rowOff>
    </xdr:to>
    <xdr:grpSp>
      <xdr:nvGrpSpPr>
        <xdr:cNvPr id="7567" name="Group 7566">
          <a:extLst>
            <a:ext uri="{FF2B5EF4-FFF2-40B4-BE49-F238E27FC236}">
              <a16:creationId xmlns:a16="http://schemas.microsoft.com/office/drawing/2014/main" id="{EED18206-626E-411B-9CD2-1262758D883C}"/>
            </a:ext>
          </a:extLst>
        </xdr:cNvPr>
        <xdr:cNvGrpSpPr/>
      </xdr:nvGrpSpPr>
      <xdr:grpSpPr>
        <a:xfrm>
          <a:off x="10947688403" y="14944895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568" name="Group 7567">
            <a:extLst>
              <a:ext uri="{FF2B5EF4-FFF2-40B4-BE49-F238E27FC236}">
                <a16:creationId xmlns:a16="http://schemas.microsoft.com/office/drawing/2014/main" id="{D4B39848-196D-0900-C289-F2A549F97F8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570" name="Group 7569">
              <a:extLst>
                <a:ext uri="{FF2B5EF4-FFF2-40B4-BE49-F238E27FC236}">
                  <a16:creationId xmlns:a16="http://schemas.microsoft.com/office/drawing/2014/main" id="{5CC0FC84-073C-8BBA-249C-E99ADF81FE5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572" name="Group 7571">
                <a:extLst>
                  <a:ext uri="{FF2B5EF4-FFF2-40B4-BE49-F238E27FC236}">
                    <a16:creationId xmlns:a16="http://schemas.microsoft.com/office/drawing/2014/main" id="{D6DAE541-B4E6-32D8-158F-A66431FEF6B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576" name="Group 7575">
                  <a:extLst>
                    <a:ext uri="{FF2B5EF4-FFF2-40B4-BE49-F238E27FC236}">
                      <a16:creationId xmlns:a16="http://schemas.microsoft.com/office/drawing/2014/main" id="{CC1C1247-BBCD-6CE1-98AC-DCF32B5EFAB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578" name="Rectangle: Rounded Corners 7577">
                    <a:extLst>
                      <a:ext uri="{FF2B5EF4-FFF2-40B4-BE49-F238E27FC236}">
                        <a16:creationId xmlns:a16="http://schemas.microsoft.com/office/drawing/2014/main" id="{0E264F15-9F31-BB4E-665A-7B6898B0CE00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579" name="Group 7578">
                    <a:extLst>
                      <a:ext uri="{FF2B5EF4-FFF2-40B4-BE49-F238E27FC236}">
                        <a16:creationId xmlns:a16="http://schemas.microsoft.com/office/drawing/2014/main" id="{5F93DBC5-88DB-1906-50DE-B5F42C1EA21F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63">
                  <xdr:nvSpPr>
                    <xdr:cNvPr id="7589" name="Rectangle: Rounded Corners 7588">
                      <a:extLst>
                        <a:ext uri="{FF2B5EF4-FFF2-40B4-BE49-F238E27FC236}">
                          <a16:creationId xmlns:a16="http://schemas.microsoft.com/office/drawing/2014/main" id="{5ECB96B2-C1AA-D35B-F243-79CCBFD1A42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B3AB3B1-004F-4736-9642-6F43D8CD1992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90" name="Rectangle: Rounded Corners 7589">
                      <a:extLst>
                        <a:ext uri="{FF2B5EF4-FFF2-40B4-BE49-F238E27FC236}">
                          <a16:creationId xmlns:a16="http://schemas.microsoft.com/office/drawing/2014/main" id="{5FA089CD-A102-9171-05DD-BC2B6633575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3">
                  <xdr:nvSpPr>
                    <xdr:cNvPr id="7591" name="Rectangle: Rounded Corners 7590">
                      <a:extLst>
                        <a:ext uri="{FF2B5EF4-FFF2-40B4-BE49-F238E27FC236}">
                          <a16:creationId xmlns:a16="http://schemas.microsoft.com/office/drawing/2014/main" id="{A7250D2C-A436-2FB2-F77A-5EA307795F2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900D420-D56B-4B94-9468-DE7F4BD47142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92" name="Rectangle: Rounded Corners 7591">
                      <a:extLst>
                        <a:ext uri="{FF2B5EF4-FFF2-40B4-BE49-F238E27FC236}">
                          <a16:creationId xmlns:a16="http://schemas.microsoft.com/office/drawing/2014/main" id="{BF2C5155-04BC-255D-24A5-B014B1D986E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3">
                <xdr:nvSpPr>
                  <xdr:cNvPr id="7580" name="Rectangle: Rounded Corners 7579">
                    <a:extLst>
                      <a:ext uri="{FF2B5EF4-FFF2-40B4-BE49-F238E27FC236}">
                        <a16:creationId xmlns:a16="http://schemas.microsoft.com/office/drawing/2014/main" id="{EB973512-11C9-B47E-0095-FE13EB9CC04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8C49B10-2AA6-4CA3-BE26-4C6DA8F5F3D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بلوک راپورتر 32 پارچه گرید 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581" name="Group 7580">
                    <a:extLst>
                      <a:ext uri="{FF2B5EF4-FFF2-40B4-BE49-F238E27FC236}">
                        <a16:creationId xmlns:a16="http://schemas.microsoft.com/office/drawing/2014/main" id="{003596DC-6BED-FDAD-2A90-658C6D9CE06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46923" cy="341949"/>
                    <a:chOff x="11023087448" y="797868"/>
                    <a:chExt cx="1746923" cy="341949"/>
                  </a:xfrm>
                </xdr:grpSpPr>
                <xdr:sp macro="" textlink="Data!J263">
                  <xdr:nvSpPr>
                    <xdr:cNvPr id="7586" name="Rectangle: Rounded Corners 7585">
                      <a:extLst>
                        <a:ext uri="{FF2B5EF4-FFF2-40B4-BE49-F238E27FC236}">
                          <a16:creationId xmlns:a16="http://schemas.microsoft.com/office/drawing/2014/main" id="{8486F227-FC1B-426A-793F-E90D043512E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DDE5AFD-E20B-4EB3-803E-8C5091EA7AC4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8,200,000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3">
                  <xdr:nvSpPr>
                    <xdr:cNvPr id="7587" name="Rectangle: Rounded Corners 7586">
                      <a:extLst>
                        <a:ext uri="{FF2B5EF4-FFF2-40B4-BE49-F238E27FC236}">
                          <a16:creationId xmlns:a16="http://schemas.microsoft.com/office/drawing/2014/main" id="{E326D13F-0822-74FE-2E30-D5E79464632A}"/>
                        </a:ext>
                      </a:extLst>
                    </xdr:cNvPr>
                    <xdr:cNvSpPr/>
                  </xdr:nvSpPr>
                  <xdr:spPr>
                    <a:xfrm>
                      <a:off x="11024072760" y="873117"/>
                      <a:ext cx="76161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0530848-D4BE-41A9-A64B-7E7B5196C3C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4100-232</a:t>
                      </a:fld>
                      <a:endParaRPr lang="en-US" sz="70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88" name="Rectangle: Rounded Corners 7587">
                      <a:extLst>
                        <a:ext uri="{FF2B5EF4-FFF2-40B4-BE49-F238E27FC236}">
                          <a16:creationId xmlns:a16="http://schemas.microsoft.com/office/drawing/2014/main" id="{0AE9BF97-930B-D30D-ACF4-AC1BB0A4FF8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582" name="Group 7581">
                    <a:extLst>
                      <a:ext uri="{FF2B5EF4-FFF2-40B4-BE49-F238E27FC236}">
                        <a16:creationId xmlns:a16="http://schemas.microsoft.com/office/drawing/2014/main" id="{7B9E8A79-3D16-CB92-A613-255F994D826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3">
                  <xdr:nvSpPr>
                    <xdr:cNvPr id="7583" name="Rectangle: Rounded Corners 7582">
                      <a:extLst>
                        <a:ext uri="{FF2B5EF4-FFF2-40B4-BE49-F238E27FC236}">
                          <a16:creationId xmlns:a16="http://schemas.microsoft.com/office/drawing/2014/main" id="{709543A2-DE22-A41A-52B9-18D229AADAC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936DDCD-57F2-44B7-9EDB-29AD22C2AB48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3">
                  <xdr:nvSpPr>
                    <xdr:cNvPr id="7584" name="Rectangle: Rounded Corners 7583">
                      <a:extLst>
                        <a:ext uri="{FF2B5EF4-FFF2-40B4-BE49-F238E27FC236}">
                          <a16:creationId xmlns:a16="http://schemas.microsoft.com/office/drawing/2014/main" id="{BCD9A2C8-416B-4A09-CDA5-124B5C50CB6B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71A2D2B-94F7-4982-90E4-1FE5FA2739F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585" name="Rectangle: Rounded Corners 7584">
                      <a:extLst>
                        <a:ext uri="{FF2B5EF4-FFF2-40B4-BE49-F238E27FC236}">
                          <a16:creationId xmlns:a16="http://schemas.microsoft.com/office/drawing/2014/main" id="{1B18DAEB-55AE-FB89-B228-7A44455959F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577" name="Rectangle: Rounded Corners 7576">
                  <a:extLst>
                    <a:ext uri="{FF2B5EF4-FFF2-40B4-BE49-F238E27FC236}">
                      <a16:creationId xmlns:a16="http://schemas.microsoft.com/office/drawing/2014/main" id="{384A171A-1429-CFBA-97CE-74A5CBCC515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573" name="Straight Connector 7572">
                <a:extLst>
                  <a:ext uri="{FF2B5EF4-FFF2-40B4-BE49-F238E27FC236}">
                    <a16:creationId xmlns:a16="http://schemas.microsoft.com/office/drawing/2014/main" id="{E45D402F-F0B4-AD0D-1E07-5C2A37FF61A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74" name="Straight Connector 7573">
                <a:extLst>
                  <a:ext uri="{FF2B5EF4-FFF2-40B4-BE49-F238E27FC236}">
                    <a16:creationId xmlns:a16="http://schemas.microsoft.com/office/drawing/2014/main" id="{8931594D-B676-E527-375E-B9ECF244DEC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75" name="Straight Connector 7574">
                <a:extLst>
                  <a:ext uri="{FF2B5EF4-FFF2-40B4-BE49-F238E27FC236}">
                    <a16:creationId xmlns:a16="http://schemas.microsoft.com/office/drawing/2014/main" id="{25930E06-2527-2A8A-A694-34EF8DA958E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571" name="Rectangle: Rounded Corners 7570">
              <a:extLst>
                <a:ext uri="{FF2B5EF4-FFF2-40B4-BE49-F238E27FC236}">
                  <a16:creationId xmlns:a16="http://schemas.microsoft.com/office/drawing/2014/main" id="{5FAD2C24-F0D6-0FC0-3AF4-6BD6ACB3853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569" name="Rectangle: Rounded Corners 7568">
            <a:extLst>
              <a:ext uri="{FF2B5EF4-FFF2-40B4-BE49-F238E27FC236}">
                <a16:creationId xmlns:a16="http://schemas.microsoft.com/office/drawing/2014/main" id="{6E66CD08-60F4-97CD-AAD4-C036F08DCAC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279</xdr:row>
      <xdr:rowOff>79367</xdr:rowOff>
    </xdr:from>
    <xdr:to>
      <xdr:col>0</xdr:col>
      <xdr:colOff>8042797</xdr:colOff>
      <xdr:row>279</xdr:row>
      <xdr:rowOff>527410</xdr:rowOff>
    </xdr:to>
    <xdr:grpSp>
      <xdr:nvGrpSpPr>
        <xdr:cNvPr id="7593" name="Group 7592">
          <a:extLst>
            <a:ext uri="{FF2B5EF4-FFF2-40B4-BE49-F238E27FC236}">
              <a16:creationId xmlns:a16="http://schemas.microsoft.com/office/drawing/2014/main" id="{CD453972-22E6-499F-A41A-17D49839B250}"/>
            </a:ext>
          </a:extLst>
        </xdr:cNvPr>
        <xdr:cNvGrpSpPr/>
      </xdr:nvGrpSpPr>
      <xdr:grpSpPr>
        <a:xfrm>
          <a:off x="10947688403" y="1499882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594" name="Group 7593">
            <a:extLst>
              <a:ext uri="{FF2B5EF4-FFF2-40B4-BE49-F238E27FC236}">
                <a16:creationId xmlns:a16="http://schemas.microsoft.com/office/drawing/2014/main" id="{10BF9BEC-65F5-A381-3D25-8629DE40F3A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596" name="Group 7595">
              <a:extLst>
                <a:ext uri="{FF2B5EF4-FFF2-40B4-BE49-F238E27FC236}">
                  <a16:creationId xmlns:a16="http://schemas.microsoft.com/office/drawing/2014/main" id="{9D93EE3E-5E68-D113-9B57-3E886AF6C5B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598" name="Group 7597">
                <a:extLst>
                  <a:ext uri="{FF2B5EF4-FFF2-40B4-BE49-F238E27FC236}">
                    <a16:creationId xmlns:a16="http://schemas.microsoft.com/office/drawing/2014/main" id="{7AF52F8F-71F8-4926-F6EB-4A580D61533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602" name="Group 7601">
                  <a:extLst>
                    <a:ext uri="{FF2B5EF4-FFF2-40B4-BE49-F238E27FC236}">
                      <a16:creationId xmlns:a16="http://schemas.microsoft.com/office/drawing/2014/main" id="{B2B16B3C-3009-6723-8EA4-E839D03B2DD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604" name="Rectangle: Rounded Corners 7603">
                    <a:extLst>
                      <a:ext uri="{FF2B5EF4-FFF2-40B4-BE49-F238E27FC236}">
                        <a16:creationId xmlns:a16="http://schemas.microsoft.com/office/drawing/2014/main" id="{C4E4D782-D2DC-976A-1F50-D039B8F7ADA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605" name="Group 7604">
                    <a:extLst>
                      <a:ext uri="{FF2B5EF4-FFF2-40B4-BE49-F238E27FC236}">
                        <a16:creationId xmlns:a16="http://schemas.microsoft.com/office/drawing/2014/main" id="{015826A4-8E5B-CA86-48B5-2E70DEEE6F35}"/>
                      </a:ext>
                    </a:extLst>
                  </xdr:cNvPr>
                  <xdr:cNvGrpSpPr/>
                </xdr:nvGrpSpPr>
                <xdr:grpSpPr>
                  <a:xfrm>
                    <a:off x="11022726401" y="809933"/>
                    <a:ext cx="1771311" cy="352109"/>
                    <a:chOff x="11022726401" y="787708"/>
                    <a:chExt cx="1771311" cy="352109"/>
                  </a:xfrm>
                </xdr:grpSpPr>
                <xdr:sp macro="" textlink="Data!F264">
                  <xdr:nvSpPr>
                    <xdr:cNvPr id="7615" name="Rectangle: Rounded Corners 7614">
                      <a:extLst>
                        <a:ext uri="{FF2B5EF4-FFF2-40B4-BE49-F238E27FC236}">
                          <a16:creationId xmlns:a16="http://schemas.microsoft.com/office/drawing/2014/main" id="{1A30EE90-D742-7DEC-1120-E67B5E0176E2}"/>
                        </a:ext>
                      </a:extLst>
                    </xdr:cNvPr>
                    <xdr:cNvSpPr/>
                  </xdr:nvSpPr>
                  <xdr:spPr>
                    <a:xfrm>
                      <a:off x="11022726401" y="873117"/>
                      <a:ext cx="97714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EE93530-582F-4E6D-8EBE-BD96F57D3A5D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16" name="Rectangle: Rounded Corners 7615">
                      <a:extLst>
                        <a:ext uri="{FF2B5EF4-FFF2-40B4-BE49-F238E27FC236}">
                          <a16:creationId xmlns:a16="http://schemas.microsoft.com/office/drawing/2014/main" id="{A1E1B9B6-097A-6F2F-C038-749866AB484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4">
                  <xdr:nvSpPr>
                    <xdr:cNvPr id="7617" name="Rectangle: Rounded Corners 7616">
                      <a:extLst>
                        <a:ext uri="{FF2B5EF4-FFF2-40B4-BE49-F238E27FC236}">
                          <a16:creationId xmlns:a16="http://schemas.microsoft.com/office/drawing/2014/main" id="{7F41FB91-5E02-4202-363E-A1C4DDB98A4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3BB69D-FE91-4472-8037-333AB3945C7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516-967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18" name="Rectangle: Rounded Corners 7617">
                      <a:extLst>
                        <a:ext uri="{FF2B5EF4-FFF2-40B4-BE49-F238E27FC236}">
                          <a16:creationId xmlns:a16="http://schemas.microsoft.com/office/drawing/2014/main" id="{1BE3A48A-9579-180F-4489-9F6FEF0EE8B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4">
                <xdr:nvSpPr>
                  <xdr:cNvPr id="7606" name="Rectangle: Rounded Corners 7605">
                    <a:extLst>
                      <a:ext uri="{FF2B5EF4-FFF2-40B4-BE49-F238E27FC236}">
                        <a16:creationId xmlns:a16="http://schemas.microsoft.com/office/drawing/2014/main" id="{6DEB8FBB-FC85-FF90-E8E9-9FE81F7BEA6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8928B6B-29CD-4DEC-856A-11D9ED57707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بلوک راپورتر 32 پارچه گرید 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607" name="Group 7606">
                    <a:extLst>
                      <a:ext uri="{FF2B5EF4-FFF2-40B4-BE49-F238E27FC236}">
                        <a16:creationId xmlns:a16="http://schemas.microsoft.com/office/drawing/2014/main" id="{A2FC0F37-8AE4-33F6-349F-BFB1667ACF8F}"/>
                      </a:ext>
                    </a:extLst>
                  </xdr:cNvPr>
                  <xdr:cNvGrpSpPr/>
                </xdr:nvGrpSpPr>
                <xdr:grpSpPr>
                  <a:xfrm>
                    <a:off x="11020860288" y="820093"/>
                    <a:ext cx="1811553" cy="341949"/>
                    <a:chOff x="11023031988" y="797868"/>
                    <a:chExt cx="1811553" cy="341949"/>
                  </a:xfrm>
                </xdr:grpSpPr>
                <xdr:sp macro="" textlink="Data!J264">
                  <xdr:nvSpPr>
                    <xdr:cNvPr id="7612" name="Rectangle: Rounded Corners 7611">
                      <a:extLst>
                        <a:ext uri="{FF2B5EF4-FFF2-40B4-BE49-F238E27FC236}">
                          <a16:creationId xmlns:a16="http://schemas.microsoft.com/office/drawing/2014/main" id="{66F14D7E-798F-F326-FEAF-A1FCF51ECA7F}"/>
                        </a:ext>
                      </a:extLst>
                    </xdr:cNvPr>
                    <xdr:cNvSpPr/>
                  </xdr:nvSpPr>
                  <xdr:spPr>
                    <a:xfrm>
                      <a:off x="11023031988" y="873117"/>
                      <a:ext cx="9497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533812-A908-4AC2-853A-3078BD1DB728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15,950,000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4">
                  <xdr:nvSpPr>
                    <xdr:cNvPr id="7613" name="Rectangle: Rounded Corners 7612">
                      <a:extLst>
                        <a:ext uri="{FF2B5EF4-FFF2-40B4-BE49-F238E27FC236}">
                          <a16:creationId xmlns:a16="http://schemas.microsoft.com/office/drawing/2014/main" id="{07FC9CEB-91BD-1B0D-170D-F6505BC13387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A72E75-E47E-4A03-8897-52CC22E28E0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4100-132</a:t>
                      </a:fld>
                      <a:endParaRPr lang="en-US" sz="700" b="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14" name="Rectangle: Rounded Corners 7613">
                      <a:extLst>
                        <a:ext uri="{FF2B5EF4-FFF2-40B4-BE49-F238E27FC236}">
                          <a16:creationId xmlns:a16="http://schemas.microsoft.com/office/drawing/2014/main" id="{78E285F1-1454-98A6-B1CD-BBB8E07E002B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608" name="Group 7607">
                    <a:extLst>
                      <a:ext uri="{FF2B5EF4-FFF2-40B4-BE49-F238E27FC236}">
                        <a16:creationId xmlns:a16="http://schemas.microsoft.com/office/drawing/2014/main" id="{4C1E5C31-3B7F-2B50-184F-9C0FBCADA11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4">
                  <xdr:nvSpPr>
                    <xdr:cNvPr id="7609" name="Rectangle: Rounded Corners 7608">
                      <a:extLst>
                        <a:ext uri="{FF2B5EF4-FFF2-40B4-BE49-F238E27FC236}">
                          <a16:creationId xmlns:a16="http://schemas.microsoft.com/office/drawing/2014/main" id="{F494E86C-3ABF-4F32-D9C4-1BB3C06C710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6884117-44DD-46FD-B067-15612A3C48B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4">
                  <xdr:nvSpPr>
                    <xdr:cNvPr id="7610" name="Rectangle: Rounded Corners 7609">
                      <a:extLst>
                        <a:ext uri="{FF2B5EF4-FFF2-40B4-BE49-F238E27FC236}">
                          <a16:creationId xmlns:a16="http://schemas.microsoft.com/office/drawing/2014/main" id="{615AAA1E-E20A-471E-9DB2-60658898CCD8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B537DD8-2EAD-434C-A47E-9A6CC806E18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11" name="Rectangle: Rounded Corners 7610">
                      <a:extLst>
                        <a:ext uri="{FF2B5EF4-FFF2-40B4-BE49-F238E27FC236}">
                          <a16:creationId xmlns:a16="http://schemas.microsoft.com/office/drawing/2014/main" id="{BFCC7B29-B775-5044-E7B6-6421346DDC8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603" name="Rectangle: Rounded Corners 7602">
                  <a:extLst>
                    <a:ext uri="{FF2B5EF4-FFF2-40B4-BE49-F238E27FC236}">
                      <a16:creationId xmlns:a16="http://schemas.microsoft.com/office/drawing/2014/main" id="{1FA7738F-E49B-EB19-C222-1E1A0DD7293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599" name="Straight Connector 7598">
                <a:extLst>
                  <a:ext uri="{FF2B5EF4-FFF2-40B4-BE49-F238E27FC236}">
                    <a16:creationId xmlns:a16="http://schemas.microsoft.com/office/drawing/2014/main" id="{2563FD69-88D8-26D1-467B-216B04CEE4C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00" name="Straight Connector 7599">
                <a:extLst>
                  <a:ext uri="{FF2B5EF4-FFF2-40B4-BE49-F238E27FC236}">
                    <a16:creationId xmlns:a16="http://schemas.microsoft.com/office/drawing/2014/main" id="{70538185-97CC-1C09-C443-24E910B5C4F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01" name="Straight Connector 7600">
                <a:extLst>
                  <a:ext uri="{FF2B5EF4-FFF2-40B4-BE49-F238E27FC236}">
                    <a16:creationId xmlns:a16="http://schemas.microsoft.com/office/drawing/2014/main" id="{4FE8E5B6-F3A5-A7AA-D8A2-B45C20DBB9EA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597" name="Rectangle: Rounded Corners 7596">
              <a:extLst>
                <a:ext uri="{FF2B5EF4-FFF2-40B4-BE49-F238E27FC236}">
                  <a16:creationId xmlns:a16="http://schemas.microsoft.com/office/drawing/2014/main" id="{BA6F6335-59FC-4CCE-04B8-C634154BE7B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595" name="Rectangle: Rounded Corners 7594">
            <a:extLst>
              <a:ext uri="{FF2B5EF4-FFF2-40B4-BE49-F238E27FC236}">
                <a16:creationId xmlns:a16="http://schemas.microsoft.com/office/drawing/2014/main" id="{F82FEB98-538A-C0BD-E400-34EFE66CF40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280</xdr:row>
      <xdr:rowOff>79367</xdr:rowOff>
    </xdr:from>
    <xdr:to>
      <xdr:col>0</xdr:col>
      <xdr:colOff>8042797</xdr:colOff>
      <xdr:row>280</xdr:row>
      <xdr:rowOff>527410</xdr:rowOff>
    </xdr:to>
    <xdr:grpSp>
      <xdr:nvGrpSpPr>
        <xdr:cNvPr id="7619" name="Group 7618">
          <a:extLst>
            <a:ext uri="{FF2B5EF4-FFF2-40B4-BE49-F238E27FC236}">
              <a16:creationId xmlns:a16="http://schemas.microsoft.com/office/drawing/2014/main" id="{F075587F-AF21-4512-83B6-9DD4CE09CC65}"/>
            </a:ext>
          </a:extLst>
        </xdr:cNvPr>
        <xdr:cNvGrpSpPr/>
      </xdr:nvGrpSpPr>
      <xdr:grpSpPr>
        <a:xfrm>
          <a:off x="10947688403" y="1505274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620" name="Group 7619">
            <a:extLst>
              <a:ext uri="{FF2B5EF4-FFF2-40B4-BE49-F238E27FC236}">
                <a16:creationId xmlns:a16="http://schemas.microsoft.com/office/drawing/2014/main" id="{849011CA-0428-864F-337C-E3A7B62C5D6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622" name="Group 7621">
              <a:extLst>
                <a:ext uri="{FF2B5EF4-FFF2-40B4-BE49-F238E27FC236}">
                  <a16:creationId xmlns:a16="http://schemas.microsoft.com/office/drawing/2014/main" id="{F068893C-664D-37BA-C5C8-4F3B98E77297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624" name="Group 7623">
                <a:extLst>
                  <a:ext uri="{FF2B5EF4-FFF2-40B4-BE49-F238E27FC236}">
                    <a16:creationId xmlns:a16="http://schemas.microsoft.com/office/drawing/2014/main" id="{872ED3FA-8137-4635-4D82-45AB157729F4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628" name="Group 7627">
                  <a:extLst>
                    <a:ext uri="{FF2B5EF4-FFF2-40B4-BE49-F238E27FC236}">
                      <a16:creationId xmlns:a16="http://schemas.microsoft.com/office/drawing/2014/main" id="{B44CE2D1-0CAD-3D35-AE8C-DF9CA54CD57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630" name="Rectangle: Rounded Corners 7629">
                    <a:extLst>
                      <a:ext uri="{FF2B5EF4-FFF2-40B4-BE49-F238E27FC236}">
                        <a16:creationId xmlns:a16="http://schemas.microsoft.com/office/drawing/2014/main" id="{884D8151-2AD6-016D-6520-53E652DF506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631" name="Group 7630">
                    <a:extLst>
                      <a:ext uri="{FF2B5EF4-FFF2-40B4-BE49-F238E27FC236}">
                        <a16:creationId xmlns:a16="http://schemas.microsoft.com/office/drawing/2014/main" id="{DC481E26-F53F-E301-7AB7-2145FF08E508}"/>
                      </a:ext>
                    </a:extLst>
                  </xdr:cNvPr>
                  <xdr:cNvGrpSpPr/>
                </xdr:nvGrpSpPr>
                <xdr:grpSpPr>
                  <a:xfrm>
                    <a:off x="11022742699" y="809933"/>
                    <a:ext cx="1841668" cy="352109"/>
                    <a:chOff x="11022742699" y="787708"/>
                    <a:chExt cx="1841668" cy="352109"/>
                  </a:xfrm>
                </xdr:grpSpPr>
                <xdr:sp macro="" textlink="Data!F265">
                  <xdr:nvSpPr>
                    <xdr:cNvPr id="7641" name="Rectangle: Rounded Corners 7640">
                      <a:extLst>
                        <a:ext uri="{FF2B5EF4-FFF2-40B4-BE49-F238E27FC236}">
                          <a16:creationId xmlns:a16="http://schemas.microsoft.com/office/drawing/2014/main" id="{16AC0186-597B-D369-4500-F4E3AB0A87E3}"/>
                        </a:ext>
                      </a:extLst>
                    </xdr:cNvPr>
                    <xdr:cNvSpPr/>
                  </xdr:nvSpPr>
                  <xdr:spPr>
                    <a:xfrm>
                      <a:off x="11022742699" y="873117"/>
                      <a:ext cx="10267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5CBD07-B52A-48A9-B728-B1C9119158C0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42" name="Rectangle: Rounded Corners 7641">
                      <a:extLst>
                        <a:ext uri="{FF2B5EF4-FFF2-40B4-BE49-F238E27FC236}">
                          <a16:creationId xmlns:a16="http://schemas.microsoft.com/office/drawing/2014/main" id="{C0C9CFA5-2BCE-B5EE-7E18-224CD55BF30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5">
                  <xdr:nvSpPr>
                    <xdr:cNvPr id="7643" name="Rectangle: Rounded Corners 7642">
                      <a:extLst>
                        <a:ext uri="{FF2B5EF4-FFF2-40B4-BE49-F238E27FC236}">
                          <a16:creationId xmlns:a16="http://schemas.microsoft.com/office/drawing/2014/main" id="{F9BF6D23-38A1-E139-0A87-22BCA05980EC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902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CE7272-C81F-4C30-84D4-EE8CA2E5FEB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44" name="Rectangle: Rounded Corners 7643">
                      <a:extLst>
                        <a:ext uri="{FF2B5EF4-FFF2-40B4-BE49-F238E27FC236}">
                          <a16:creationId xmlns:a16="http://schemas.microsoft.com/office/drawing/2014/main" id="{5EE98464-0ACB-EBB1-D86F-5CA5AECAE93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5">
                <xdr:nvSpPr>
                  <xdr:cNvPr id="7632" name="Rectangle: Rounded Corners 7631">
                    <a:extLst>
                      <a:ext uri="{FF2B5EF4-FFF2-40B4-BE49-F238E27FC236}">
                        <a16:creationId xmlns:a16="http://schemas.microsoft.com/office/drawing/2014/main" id="{D5140083-1DDB-2B21-6A66-8CEC655F7C6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93597B9-C842-426E-8912-57952767E7B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بلوک راپورتر 83 پارچه گرید 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633" name="Group 7632">
                    <a:extLst>
                      <a:ext uri="{FF2B5EF4-FFF2-40B4-BE49-F238E27FC236}">
                        <a16:creationId xmlns:a16="http://schemas.microsoft.com/office/drawing/2014/main" id="{71D236E9-4FF6-CEA2-CE6B-0647AAD96DC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3" cy="341949"/>
                    <a:chOff x="11023087448" y="797868"/>
                    <a:chExt cx="1756093" cy="341949"/>
                  </a:xfrm>
                </xdr:grpSpPr>
                <xdr:sp macro="" textlink="Data!J265">
                  <xdr:nvSpPr>
                    <xdr:cNvPr id="7638" name="Rectangle: Rounded Corners 7637">
                      <a:extLst>
                        <a:ext uri="{FF2B5EF4-FFF2-40B4-BE49-F238E27FC236}">
                          <a16:creationId xmlns:a16="http://schemas.microsoft.com/office/drawing/2014/main" id="{8DA8AEA9-DCC1-C680-8E83-275D113AA04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843D073-E275-4B4B-B059-99AB90C63646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16,940,000</a:t>
                      </a:fld>
                      <a:endParaRPr lang="en-US" sz="10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5">
                  <xdr:nvSpPr>
                    <xdr:cNvPr id="7639" name="Rectangle: Rounded Corners 7638">
                      <a:extLst>
                        <a:ext uri="{FF2B5EF4-FFF2-40B4-BE49-F238E27FC236}">
                          <a16:creationId xmlns:a16="http://schemas.microsoft.com/office/drawing/2014/main" id="{917D6718-5D57-92B6-CDD0-9EA4979082C0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2145E3F-3D00-4903-AF91-BF2BA729539F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4100-283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40" name="Rectangle: Rounded Corners 7639">
                      <a:extLst>
                        <a:ext uri="{FF2B5EF4-FFF2-40B4-BE49-F238E27FC236}">
                          <a16:creationId xmlns:a16="http://schemas.microsoft.com/office/drawing/2014/main" id="{C1EFD168-6120-7337-52BF-FE546381E49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634" name="Group 7633">
                    <a:extLst>
                      <a:ext uri="{FF2B5EF4-FFF2-40B4-BE49-F238E27FC236}">
                        <a16:creationId xmlns:a16="http://schemas.microsoft.com/office/drawing/2014/main" id="{A0598672-5396-1C3C-2BF6-351DD4B9D00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5">
                  <xdr:nvSpPr>
                    <xdr:cNvPr id="7635" name="Rectangle: Rounded Corners 7634">
                      <a:extLst>
                        <a:ext uri="{FF2B5EF4-FFF2-40B4-BE49-F238E27FC236}">
                          <a16:creationId xmlns:a16="http://schemas.microsoft.com/office/drawing/2014/main" id="{678BCFAC-91C2-27B6-7EBC-F6DFBD092AA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1C86AF-0036-4C4B-8641-645A2F74D75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5">
                  <xdr:nvSpPr>
                    <xdr:cNvPr id="7636" name="Rectangle: Rounded Corners 7635">
                      <a:extLst>
                        <a:ext uri="{FF2B5EF4-FFF2-40B4-BE49-F238E27FC236}">
                          <a16:creationId xmlns:a16="http://schemas.microsoft.com/office/drawing/2014/main" id="{E4DD3443-A278-FA75-F640-535332443C3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A548234-F2A8-4EC2-B00D-902AF83F7D7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37" name="Rectangle: Rounded Corners 7636">
                      <a:extLst>
                        <a:ext uri="{FF2B5EF4-FFF2-40B4-BE49-F238E27FC236}">
                          <a16:creationId xmlns:a16="http://schemas.microsoft.com/office/drawing/2014/main" id="{C4C6F065-4336-0A28-3C09-A9578854F00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629" name="Rectangle: Rounded Corners 7628">
                  <a:extLst>
                    <a:ext uri="{FF2B5EF4-FFF2-40B4-BE49-F238E27FC236}">
                      <a16:creationId xmlns:a16="http://schemas.microsoft.com/office/drawing/2014/main" id="{39C2BD8B-C30A-22D3-1027-E4E733352B7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625" name="Straight Connector 7624">
                <a:extLst>
                  <a:ext uri="{FF2B5EF4-FFF2-40B4-BE49-F238E27FC236}">
                    <a16:creationId xmlns:a16="http://schemas.microsoft.com/office/drawing/2014/main" id="{19073F9C-4638-07FB-BC95-7877808FBEE2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26" name="Straight Connector 7625">
                <a:extLst>
                  <a:ext uri="{FF2B5EF4-FFF2-40B4-BE49-F238E27FC236}">
                    <a16:creationId xmlns:a16="http://schemas.microsoft.com/office/drawing/2014/main" id="{B7A5D75B-E5AD-810A-B774-5E14C58E7FC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27" name="Straight Connector 7626">
                <a:extLst>
                  <a:ext uri="{FF2B5EF4-FFF2-40B4-BE49-F238E27FC236}">
                    <a16:creationId xmlns:a16="http://schemas.microsoft.com/office/drawing/2014/main" id="{FF3BE218-C780-7F34-6D68-EE31D001E56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623" name="Rectangle: Rounded Corners 7622">
              <a:extLst>
                <a:ext uri="{FF2B5EF4-FFF2-40B4-BE49-F238E27FC236}">
                  <a16:creationId xmlns:a16="http://schemas.microsoft.com/office/drawing/2014/main" id="{7C95CF7A-7140-1829-D514-90BF8DC9092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621" name="Rectangle: Rounded Corners 7620">
            <a:extLst>
              <a:ext uri="{FF2B5EF4-FFF2-40B4-BE49-F238E27FC236}">
                <a16:creationId xmlns:a16="http://schemas.microsoft.com/office/drawing/2014/main" id="{A85FE48B-12D1-5E28-85D5-324245370B4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281</xdr:row>
      <xdr:rowOff>79367</xdr:rowOff>
    </xdr:from>
    <xdr:to>
      <xdr:col>0</xdr:col>
      <xdr:colOff>8042797</xdr:colOff>
      <xdr:row>281</xdr:row>
      <xdr:rowOff>527410</xdr:rowOff>
    </xdr:to>
    <xdr:grpSp>
      <xdr:nvGrpSpPr>
        <xdr:cNvPr id="7645" name="Group 7644">
          <a:extLst>
            <a:ext uri="{FF2B5EF4-FFF2-40B4-BE49-F238E27FC236}">
              <a16:creationId xmlns:a16="http://schemas.microsoft.com/office/drawing/2014/main" id="{B3AB1AFA-F0FD-4BC8-B2FD-E3459A82ABC4}"/>
            </a:ext>
          </a:extLst>
        </xdr:cNvPr>
        <xdr:cNvGrpSpPr/>
      </xdr:nvGrpSpPr>
      <xdr:grpSpPr>
        <a:xfrm>
          <a:off x="10947688403" y="151066736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646" name="Group 7645">
            <a:extLst>
              <a:ext uri="{FF2B5EF4-FFF2-40B4-BE49-F238E27FC236}">
                <a16:creationId xmlns:a16="http://schemas.microsoft.com/office/drawing/2014/main" id="{16B77774-8D06-2A54-2F6A-1B76CAC8DA3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648" name="Group 7647">
              <a:extLst>
                <a:ext uri="{FF2B5EF4-FFF2-40B4-BE49-F238E27FC236}">
                  <a16:creationId xmlns:a16="http://schemas.microsoft.com/office/drawing/2014/main" id="{7B26B58C-1892-BA62-1176-B045DBD36E5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650" name="Group 7649">
                <a:extLst>
                  <a:ext uri="{FF2B5EF4-FFF2-40B4-BE49-F238E27FC236}">
                    <a16:creationId xmlns:a16="http://schemas.microsoft.com/office/drawing/2014/main" id="{1263CD94-C434-CF1F-F887-B304580675A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654" name="Group 7653">
                  <a:extLst>
                    <a:ext uri="{FF2B5EF4-FFF2-40B4-BE49-F238E27FC236}">
                      <a16:creationId xmlns:a16="http://schemas.microsoft.com/office/drawing/2014/main" id="{11CC7191-D0F1-7757-5F66-7B6E81FA29B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656" name="Rectangle: Rounded Corners 7655">
                    <a:extLst>
                      <a:ext uri="{FF2B5EF4-FFF2-40B4-BE49-F238E27FC236}">
                        <a16:creationId xmlns:a16="http://schemas.microsoft.com/office/drawing/2014/main" id="{B1280A9B-303F-C763-4A96-EEBD70355BD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657" name="Group 7656">
                    <a:extLst>
                      <a:ext uri="{FF2B5EF4-FFF2-40B4-BE49-F238E27FC236}">
                        <a16:creationId xmlns:a16="http://schemas.microsoft.com/office/drawing/2014/main" id="{95EF6128-2126-0844-609C-E9C6F97F3F3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66">
                  <xdr:nvSpPr>
                    <xdr:cNvPr id="7667" name="Rectangle: Rounded Corners 7666">
                      <a:extLst>
                        <a:ext uri="{FF2B5EF4-FFF2-40B4-BE49-F238E27FC236}">
                          <a16:creationId xmlns:a16="http://schemas.microsoft.com/office/drawing/2014/main" id="{CD4950F9-C34D-8408-4E61-7880715019D4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CF36E4E-E21E-4BAF-98B4-403AD59EB549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68" name="Rectangle: Rounded Corners 7667">
                      <a:extLst>
                        <a:ext uri="{FF2B5EF4-FFF2-40B4-BE49-F238E27FC236}">
                          <a16:creationId xmlns:a16="http://schemas.microsoft.com/office/drawing/2014/main" id="{20B1D762-F7B9-9A2D-E6D2-4AEE6BC1F8A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6">
                  <xdr:nvSpPr>
                    <xdr:cNvPr id="7669" name="Rectangle: Rounded Corners 7668">
                      <a:extLst>
                        <a:ext uri="{FF2B5EF4-FFF2-40B4-BE49-F238E27FC236}">
                          <a16:creationId xmlns:a16="http://schemas.microsoft.com/office/drawing/2014/main" id="{AAD2D219-C927-C13A-4EE7-64EC5916846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F28711-B7E6-484B-A045-38D383857A5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70" name="Rectangle: Rounded Corners 7669">
                      <a:extLst>
                        <a:ext uri="{FF2B5EF4-FFF2-40B4-BE49-F238E27FC236}">
                          <a16:creationId xmlns:a16="http://schemas.microsoft.com/office/drawing/2014/main" id="{7AD556F6-AF82-3AC5-90D1-390AAB91242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6">
                <xdr:nvSpPr>
                  <xdr:cNvPr id="7658" name="Rectangle: Rounded Corners 7657">
                    <a:extLst>
                      <a:ext uri="{FF2B5EF4-FFF2-40B4-BE49-F238E27FC236}">
                        <a16:creationId xmlns:a16="http://schemas.microsoft.com/office/drawing/2014/main" id="{D1EF62C4-5CFD-EFE4-5280-6202277B675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60DC377E-1A3F-46A2-AD8A-BD0DB3DF55F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بلوک راپورتر 87 پارچه گرید 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659" name="Group 7658">
                    <a:extLst>
                      <a:ext uri="{FF2B5EF4-FFF2-40B4-BE49-F238E27FC236}">
                        <a16:creationId xmlns:a16="http://schemas.microsoft.com/office/drawing/2014/main" id="{5B88EBAC-6E24-7678-298C-ADC87A80952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3" cy="341949"/>
                    <a:chOff x="11023087448" y="797868"/>
                    <a:chExt cx="1756093" cy="341949"/>
                  </a:xfrm>
                </xdr:grpSpPr>
                <xdr:sp macro="" textlink="Data!J266">
                  <xdr:nvSpPr>
                    <xdr:cNvPr id="7664" name="Rectangle: Rounded Corners 7663">
                      <a:extLst>
                        <a:ext uri="{FF2B5EF4-FFF2-40B4-BE49-F238E27FC236}">
                          <a16:creationId xmlns:a16="http://schemas.microsoft.com/office/drawing/2014/main" id="{22328B1B-8722-16B1-C5C8-5E7C6C77E222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B7216A-76DE-4AB0-9BFD-2AC351B0A3C5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18,690,000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6">
                  <xdr:nvSpPr>
                    <xdr:cNvPr id="7665" name="Rectangle: Rounded Corners 7664">
                      <a:extLst>
                        <a:ext uri="{FF2B5EF4-FFF2-40B4-BE49-F238E27FC236}">
                          <a16:creationId xmlns:a16="http://schemas.microsoft.com/office/drawing/2014/main" id="{F2934372-4C05-AA85-E0CD-4A9B352F90A4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CE09F91-3E41-4AF0-8BDC-49E4CE130114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4100-187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66" name="Rectangle: Rounded Corners 7665">
                      <a:extLst>
                        <a:ext uri="{FF2B5EF4-FFF2-40B4-BE49-F238E27FC236}">
                          <a16:creationId xmlns:a16="http://schemas.microsoft.com/office/drawing/2014/main" id="{14A505BF-3EF7-CAD8-63A2-F64B1104BEB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660" name="Group 7659">
                    <a:extLst>
                      <a:ext uri="{FF2B5EF4-FFF2-40B4-BE49-F238E27FC236}">
                        <a16:creationId xmlns:a16="http://schemas.microsoft.com/office/drawing/2014/main" id="{2CF9BD7B-0F6E-6BF7-DBE8-6AF643F9464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6">
                  <xdr:nvSpPr>
                    <xdr:cNvPr id="7661" name="Rectangle: Rounded Corners 7660">
                      <a:extLst>
                        <a:ext uri="{FF2B5EF4-FFF2-40B4-BE49-F238E27FC236}">
                          <a16:creationId xmlns:a16="http://schemas.microsoft.com/office/drawing/2014/main" id="{29FEC007-B6BA-39F7-7568-16D517A82C8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A04D7F1-2FFF-4388-AA8A-318FF15223F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6">
                  <xdr:nvSpPr>
                    <xdr:cNvPr id="7662" name="Rectangle: Rounded Corners 7661">
                      <a:extLst>
                        <a:ext uri="{FF2B5EF4-FFF2-40B4-BE49-F238E27FC236}">
                          <a16:creationId xmlns:a16="http://schemas.microsoft.com/office/drawing/2014/main" id="{041014AB-9B25-10E4-D378-01896861B0B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7ED9546-9467-415F-B12C-DAFC51F0FE7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63" name="Rectangle: Rounded Corners 7662">
                      <a:extLst>
                        <a:ext uri="{FF2B5EF4-FFF2-40B4-BE49-F238E27FC236}">
                          <a16:creationId xmlns:a16="http://schemas.microsoft.com/office/drawing/2014/main" id="{78BF6F1D-114E-FF87-6255-3AA84EA6E39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655" name="Rectangle: Rounded Corners 7654">
                  <a:extLst>
                    <a:ext uri="{FF2B5EF4-FFF2-40B4-BE49-F238E27FC236}">
                      <a16:creationId xmlns:a16="http://schemas.microsoft.com/office/drawing/2014/main" id="{08CEE1A6-AF2F-901E-27EC-59D81C1853E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651" name="Straight Connector 7650">
                <a:extLst>
                  <a:ext uri="{FF2B5EF4-FFF2-40B4-BE49-F238E27FC236}">
                    <a16:creationId xmlns:a16="http://schemas.microsoft.com/office/drawing/2014/main" id="{46CF574F-8FCF-F261-D58C-C59545C121E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52" name="Straight Connector 7651">
                <a:extLst>
                  <a:ext uri="{FF2B5EF4-FFF2-40B4-BE49-F238E27FC236}">
                    <a16:creationId xmlns:a16="http://schemas.microsoft.com/office/drawing/2014/main" id="{38CA2EAD-D751-CC96-449D-3B5A41166A9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53" name="Straight Connector 7652">
                <a:extLst>
                  <a:ext uri="{FF2B5EF4-FFF2-40B4-BE49-F238E27FC236}">
                    <a16:creationId xmlns:a16="http://schemas.microsoft.com/office/drawing/2014/main" id="{1F98B737-8F55-7890-FA55-CC79689ECAF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649" name="Rectangle: Rounded Corners 7648">
              <a:extLst>
                <a:ext uri="{FF2B5EF4-FFF2-40B4-BE49-F238E27FC236}">
                  <a16:creationId xmlns:a16="http://schemas.microsoft.com/office/drawing/2014/main" id="{C52D7FA6-FD68-C892-DA79-26C2E7CB32B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647" name="Rectangle: Rounded Corners 7646">
            <a:extLst>
              <a:ext uri="{FF2B5EF4-FFF2-40B4-BE49-F238E27FC236}">
                <a16:creationId xmlns:a16="http://schemas.microsoft.com/office/drawing/2014/main" id="{5F400812-8AEF-703B-6BBD-93F78D4CF613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282</xdr:row>
      <xdr:rowOff>79367</xdr:rowOff>
    </xdr:from>
    <xdr:to>
      <xdr:col>0</xdr:col>
      <xdr:colOff>8042797</xdr:colOff>
      <xdr:row>282</xdr:row>
      <xdr:rowOff>527410</xdr:rowOff>
    </xdr:to>
    <xdr:grpSp>
      <xdr:nvGrpSpPr>
        <xdr:cNvPr id="7671" name="Group 7670">
          <a:extLst>
            <a:ext uri="{FF2B5EF4-FFF2-40B4-BE49-F238E27FC236}">
              <a16:creationId xmlns:a16="http://schemas.microsoft.com/office/drawing/2014/main" id="{0354CA06-2D04-4D5E-9157-8B049B62C3B0}"/>
            </a:ext>
          </a:extLst>
        </xdr:cNvPr>
        <xdr:cNvGrpSpPr/>
      </xdr:nvGrpSpPr>
      <xdr:grpSpPr>
        <a:xfrm>
          <a:off x="10947688403" y="151605998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672" name="Group 7671">
            <a:extLst>
              <a:ext uri="{FF2B5EF4-FFF2-40B4-BE49-F238E27FC236}">
                <a16:creationId xmlns:a16="http://schemas.microsoft.com/office/drawing/2014/main" id="{B3058934-977B-4983-AB62-E7350A7748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674" name="Group 7673">
              <a:extLst>
                <a:ext uri="{FF2B5EF4-FFF2-40B4-BE49-F238E27FC236}">
                  <a16:creationId xmlns:a16="http://schemas.microsoft.com/office/drawing/2014/main" id="{F1DFE6A6-8BD7-EEDB-E4C6-715A69F27FB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676" name="Group 7675">
                <a:extLst>
                  <a:ext uri="{FF2B5EF4-FFF2-40B4-BE49-F238E27FC236}">
                    <a16:creationId xmlns:a16="http://schemas.microsoft.com/office/drawing/2014/main" id="{15432349-91CE-16A4-7D0D-5D4A9372153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680" name="Group 7679">
                  <a:extLst>
                    <a:ext uri="{FF2B5EF4-FFF2-40B4-BE49-F238E27FC236}">
                      <a16:creationId xmlns:a16="http://schemas.microsoft.com/office/drawing/2014/main" id="{8246C080-27B5-AE68-F310-2C2ED18052D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682" name="Rectangle: Rounded Corners 7681">
                    <a:extLst>
                      <a:ext uri="{FF2B5EF4-FFF2-40B4-BE49-F238E27FC236}">
                        <a16:creationId xmlns:a16="http://schemas.microsoft.com/office/drawing/2014/main" id="{E42F96E1-3AF6-1387-D05E-398C052FA355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683" name="Group 7682">
                    <a:extLst>
                      <a:ext uri="{FF2B5EF4-FFF2-40B4-BE49-F238E27FC236}">
                        <a16:creationId xmlns:a16="http://schemas.microsoft.com/office/drawing/2014/main" id="{A7639B36-52FA-72C6-9837-ACA4C6C46CA2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49817" cy="352109"/>
                    <a:chOff x="11022734550" y="787708"/>
                    <a:chExt cx="1849817" cy="352109"/>
                  </a:xfrm>
                </xdr:grpSpPr>
                <xdr:sp macro="" textlink="Data!F267">
                  <xdr:nvSpPr>
                    <xdr:cNvPr id="7693" name="Rectangle: Rounded Corners 7692">
                      <a:extLst>
                        <a:ext uri="{FF2B5EF4-FFF2-40B4-BE49-F238E27FC236}">
                          <a16:creationId xmlns:a16="http://schemas.microsoft.com/office/drawing/2014/main" id="{8E6ECC32-7848-A7B4-EA3F-38CDB31D0732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02322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579F60-6F4A-4C04-BC71-2FD99E5357D7}" type="TxLink">
                        <a:rPr lang="fa-IR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94" name="Rectangle: Rounded Corners 7693">
                      <a:extLst>
                        <a:ext uri="{FF2B5EF4-FFF2-40B4-BE49-F238E27FC236}">
                          <a16:creationId xmlns:a16="http://schemas.microsoft.com/office/drawing/2014/main" id="{726CCB92-7601-083C-B9DA-4A48299B43D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7">
                  <xdr:nvSpPr>
                    <xdr:cNvPr id="7695" name="Rectangle: Rounded Corners 7694">
                      <a:extLst>
                        <a:ext uri="{FF2B5EF4-FFF2-40B4-BE49-F238E27FC236}">
                          <a16:creationId xmlns:a16="http://schemas.microsoft.com/office/drawing/2014/main" id="{6DB2D5EF-FFA3-9AD4-BAAD-34C9D0CC3E6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9023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802F1E6-879E-46BB-B353-7F19E3B6FDD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178-561-12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96" name="Rectangle: Rounded Corners 7695">
                      <a:extLst>
                        <a:ext uri="{FF2B5EF4-FFF2-40B4-BE49-F238E27FC236}">
                          <a16:creationId xmlns:a16="http://schemas.microsoft.com/office/drawing/2014/main" id="{DE7F711D-C0BF-E3B5-A9C3-7CCB4DC6E3F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7">
                <xdr:nvSpPr>
                  <xdr:cNvPr id="7684" name="Rectangle: Rounded Corners 7683">
                    <a:extLst>
                      <a:ext uri="{FF2B5EF4-FFF2-40B4-BE49-F238E27FC236}">
                        <a16:creationId xmlns:a16="http://schemas.microsoft.com/office/drawing/2014/main" id="{F20D1859-3986-745B-2E0A-A72BC40BA7F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59B0F5C-5648-4B72-8F86-710109A6A8E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زبری سنج دیجیتال پرتابل استاندارد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685" name="Group 7684">
                    <a:extLst>
                      <a:ext uri="{FF2B5EF4-FFF2-40B4-BE49-F238E27FC236}">
                        <a16:creationId xmlns:a16="http://schemas.microsoft.com/office/drawing/2014/main" id="{85BEAC99-5AC7-0B5D-0778-06B4852F784B}"/>
                      </a:ext>
                    </a:extLst>
                  </xdr:cNvPr>
                  <xdr:cNvGrpSpPr/>
                </xdr:nvGrpSpPr>
                <xdr:grpSpPr>
                  <a:xfrm>
                    <a:off x="11020852139" y="820093"/>
                    <a:ext cx="1819702" cy="341949"/>
                    <a:chOff x="11023023839" y="797868"/>
                    <a:chExt cx="1819702" cy="341949"/>
                  </a:xfrm>
                </xdr:grpSpPr>
                <xdr:sp macro="" textlink="Data!J267">
                  <xdr:nvSpPr>
                    <xdr:cNvPr id="7690" name="Rectangle: Rounded Corners 7689">
                      <a:extLst>
                        <a:ext uri="{FF2B5EF4-FFF2-40B4-BE49-F238E27FC236}">
                          <a16:creationId xmlns:a16="http://schemas.microsoft.com/office/drawing/2014/main" id="{70F5FB16-8264-FDB3-2676-97F11FB916F2}"/>
                        </a:ext>
                      </a:extLst>
                    </xdr:cNvPr>
                    <xdr:cNvSpPr/>
                  </xdr:nvSpPr>
                  <xdr:spPr>
                    <a:xfrm>
                      <a:off x="11023023839" y="873117"/>
                      <a:ext cx="957918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D3A096C-2101-4BCA-BE17-17365BB60565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7">
                  <xdr:nvSpPr>
                    <xdr:cNvPr id="7691" name="Rectangle: Rounded Corners 7690">
                      <a:extLst>
                        <a:ext uri="{FF2B5EF4-FFF2-40B4-BE49-F238E27FC236}">
                          <a16:creationId xmlns:a16="http://schemas.microsoft.com/office/drawing/2014/main" id="{C427EB87-9418-41BC-8F0A-B3D2A731EB0C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4D1008-223B-4D25-BA4D-143AE1278BC9}" type="TxLink">
                        <a:rPr lang="en-US" sz="8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ISR-C300</a:t>
                      </a:fld>
                      <a:endParaRPr lang="en-US" sz="3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92" name="Rectangle: Rounded Corners 7691">
                      <a:extLst>
                        <a:ext uri="{FF2B5EF4-FFF2-40B4-BE49-F238E27FC236}">
                          <a16:creationId xmlns:a16="http://schemas.microsoft.com/office/drawing/2014/main" id="{CDB002A5-F50B-FDFD-952F-62EE5D1FC031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686" name="Group 7685">
                    <a:extLst>
                      <a:ext uri="{FF2B5EF4-FFF2-40B4-BE49-F238E27FC236}">
                        <a16:creationId xmlns:a16="http://schemas.microsoft.com/office/drawing/2014/main" id="{B945866E-DE22-7246-0F52-815D5C298DA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7">
                  <xdr:nvSpPr>
                    <xdr:cNvPr id="7687" name="Rectangle: Rounded Corners 7686">
                      <a:extLst>
                        <a:ext uri="{FF2B5EF4-FFF2-40B4-BE49-F238E27FC236}">
                          <a16:creationId xmlns:a16="http://schemas.microsoft.com/office/drawing/2014/main" id="{ED1A82B9-6A64-64DB-2F4D-12A85B0B6CB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7E755F3-0858-4470-86CA-90E358977601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7">
                  <xdr:nvSpPr>
                    <xdr:cNvPr id="7688" name="Rectangle: Rounded Corners 7687">
                      <a:extLst>
                        <a:ext uri="{FF2B5EF4-FFF2-40B4-BE49-F238E27FC236}">
                          <a16:creationId xmlns:a16="http://schemas.microsoft.com/office/drawing/2014/main" id="{81BD5409-9192-D297-32BF-43180CA45EB5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38DCE80-254C-4CFD-9464-1741BE131ED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689" name="Rectangle: Rounded Corners 7688">
                      <a:extLst>
                        <a:ext uri="{FF2B5EF4-FFF2-40B4-BE49-F238E27FC236}">
                          <a16:creationId xmlns:a16="http://schemas.microsoft.com/office/drawing/2014/main" id="{AD8DD9E4-B416-B64D-CA78-6B6D8FFDAA8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681" name="Rectangle: Rounded Corners 7680">
                  <a:extLst>
                    <a:ext uri="{FF2B5EF4-FFF2-40B4-BE49-F238E27FC236}">
                      <a16:creationId xmlns:a16="http://schemas.microsoft.com/office/drawing/2014/main" id="{0CF7736D-E117-04AE-BDD4-FA6BAE6B2FC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677" name="Straight Connector 7676">
                <a:extLst>
                  <a:ext uri="{FF2B5EF4-FFF2-40B4-BE49-F238E27FC236}">
                    <a16:creationId xmlns:a16="http://schemas.microsoft.com/office/drawing/2014/main" id="{A65068CD-935F-870C-10B6-D4AF7388366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78" name="Straight Connector 7677">
                <a:extLst>
                  <a:ext uri="{FF2B5EF4-FFF2-40B4-BE49-F238E27FC236}">
                    <a16:creationId xmlns:a16="http://schemas.microsoft.com/office/drawing/2014/main" id="{3719802D-C8CC-4684-85EB-3D73301CAFD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79" name="Straight Connector 7678">
                <a:extLst>
                  <a:ext uri="{FF2B5EF4-FFF2-40B4-BE49-F238E27FC236}">
                    <a16:creationId xmlns:a16="http://schemas.microsoft.com/office/drawing/2014/main" id="{D0200D4A-F8AD-8317-8323-B15BFB5355F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675" name="Rectangle: Rounded Corners 7674">
              <a:extLst>
                <a:ext uri="{FF2B5EF4-FFF2-40B4-BE49-F238E27FC236}">
                  <a16:creationId xmlns:a16="http://schemas.microsoft.com/office/drawing/2014/main" id="{9B94D3A9-A841-B3E3-3C46-5FCC435F9CC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673" name="Rectangle: Rounded Corners 7672">
            <a:extLst>
              <a:ext uri="{FF2B5EF4-FFF2-40B4-BE49-F238E27FC236}">
                <a16:creationId xmlns:a16="http://schemas.microsoft.com/office/drawing/2014/main" id="{B7D949F1-A1C1-DEA8-0B76-ABD161333E0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283</xdr:row>
      <xdr:rowOff>79367</xdr:rowOff>
    </xdr:from>
    <xdr:to>
      <xdr:col>0</xdr:col>
      <xdr:colOff>8042797</xdr:colOff>
      <xdr:row>283</xdr:row>
      <xdr:rowOff>527410</xdr:rowOff>
    </xdr:to>
    <xdr:grpSp>
      <xdr:nvGrpSpPr>
        <xdr:cNvPr id="7697" name="Group 7696">
          <a:extLst>
            <a:ext uri="{FF2B5EF4-FFF2-40B4-BE49-F238E27FC236}">
              <a16:creationId xmlns:a16="http://schemas.microsoft.com/office/drawing/2014/main" id="{30EB8364-73F6-47AE-BE6E-93F3BF84D5B2}"/>
            </a:ext>
          </a:extLst>
        </xdr:cNvPr>
        <xdr:cNvGrpSpPr/>
      </xdr:nvGrpSpPr>
      <xdr:grpSpPr>
        <a:xfrm>
          <a:off x="10947688403" y="15214525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698" name="Group 7697">
            <a:extLst>
              <a:ext uri="{FF2B5EF4-FFF2-40B4-BE49-F238E27FC236}">
                <a16:creationId xmlns:a16="http://schemas.microsoft.com/office/drawing/2014/main" id="{A230AF6E-6439-C054-7D0F-2D78C1E756F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700" name="Group 7699">
              <a:extLst>
                <a:ext uri="{FF2B5EF4-FFF2-40B4-BE49-F238E27FC236}">
                  <a16:creationId xmlns:a16="http://schemas.microsoft.com/office/drawing/2014/main" id="{4DF0E386-F71A-3AED-3349-4CC7EC8734A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702" name="Group 7701">
                <a:extLst>
                  <a:ext uri="{FF2B5EF4-FFF2-40B4-BE49-F238E27FC236}">
                    <a16:creationId xmlns:a16="http://schemas.microsoft.com/office/drawing/2014/main" id="{5C8B9970-4AE5-4EA9-A14A-981E1DB26E5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706" name="Group 7705">
                  <a:extLst>
                    <a:ext uri="{FF2B5EF4-FFF2-40B4-BE49-F238E27FC236}">
                      <a16:creationId xmlns:a16="http://schemas.microsoft.com/office/drawing/2014/main" id="{03A3A534-7B28-6108-AAF3-A7740D0B7051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708" name="Rectangle: Rounded Corners 7707">
                    <a:extLst>
                      <a:ext uri="{FF2B5EF4-FFF2-40B4-BE49-F238E27FC236}">
                        <a16:creationId xmlns:a16="http://schemas.microsoft.com/office/drawing/2014/main" id="{6233CE41-F69B-550E-DF72-D0DF4BCA23E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709" name="Group 7708">
                    <a:extLst>
                      <a:ext uri="{FF2B5EF4-FFF2-40B4-BE49-F238E27FC236}">
                        <a16:creationId xmlns:a16="http://schemas.microsoft.com/office/drawing/2014/main" id="{7F86D6BE-F6D2-F813-F051-46BB84911162}"/>
                      </a:ext>
                    </a:extLst>
                  </xdr:cNvPr>
                  <xdr:cNvGrpSpPr/>
                </xdr:nvGrpSpPr>
                <xdr:grpSpPr>
                  <a:xfrm>
                    <a:off x="11022750848" y="809933"/>
                    <a:ext cx="1791769" cy="352109"/>
                    <a:chOff x="11022750848" y="787708"/>
                    <a:chExt cx="1791769" cy="352109"/>
                  </a:xfrm>
                </xdr:grpSpPr>
                <xdr:sp macro="" textlink="Data!F268">
                  <xdr:nvSpPr>
                    <xdr:cNvPr id="7719" name="Rectangle: Rounded Corners 7718">
                      <a:extLst>
                        <a:ext uri="{FF2B5EF4-FFF2-40B4-BE49-F238E27FC236}">
                          <a16:creationId xmlns:a16="http://schemas.microsoft.com/office/drawing/2014/main" id="{657FE386-2F96-CD8E-6892-1417C2F388C6}"/>
                        </a:ext>
                      </a:extLst>
                    </xdr:cNvPr>
                    <xdr:cNvSpPr/>
                  </xdr:nvSpPr>
                  <xdr:spPr>
                    <a:xfrm>
                      <a:off x="11022750848" y="873117"/>
                      <a:ext cx="102676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5FC346E-7E11-448E-B840-E394F927610A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20" name="Rectangle: Rounded Corners 7719">
                      <a:extLst>
                        <a:ext uri="{FF2B5EF4-FFF2-40B4-BE49-F238E27FC236}">
                          <a16:creationId xmlns:a16="http://schemas.microsoft.com/office/drawing/2014/main" id="{427CF1E1-EA44-D1CA-B443-5ED8AFE4737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8">
                  <xdr:nvSpPr>
                    <xdr:cNvPr id="7721" name="Rectangle: Rounded Corners 7720">
                      <a:extLst>
                        <a:ext uri="{FF2B5EF4-FFF2-40B4-BE49-F238E27FC236}">
                          <a16:creationId xmlns:a16="http://schemas.microsoft.com/office/drawing/2014/main" id="{D472F1B4-B056-6EB2-0DBE-27AA18620D2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848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6C234FF-CD5C-418E-9B55-63929FCF2CC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22" name="Rectangle: Rounded Corners 7721">
                      <a:extLst>
                        <a:ext uri="{FF2B5EF4-FFF2-40B4-BE49-F238E27FC236}">
                          <a16:creationId xmlns:a16="http://schemas.microsoft.com/office/drawing/2014/main" id="{EE5CA869-8295-A83C-3189-89188F46337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8">
                <xdr:nvSpPr>
                  <xdr:cNvPr id="7710" name="Rectangle: Rounded Corners 7709">
                    <a:extLst>
                      <a:ext uri="{FF2B5EF4-FFF2-40B4-BE49-F238E27FC236}">
                        <a16:creationId xmlns:a16="http://schemas.microsoft.com/office/drawing/2014/main" id="{95DDCEDC-4084-9C37-702B-CACF98C1387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18E5449-671D-49B3-B815-F2B1A4BB30D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0/5-1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711" name="Group 7710">
                    <a:extLst>
                      <a:ext uri="{FF2B5EF4-FFF2-40B4-BE49-F238E27FC236}">
                        <a16:creationId xmlns:a16="http://schemas.microsoft.com/office/drawing/2014/main" id="{CC85AADF-ED59-05AC-0A4E-1E085857F67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4" cy="341949"/>
                    <a:chOff x="11023087448" y="797868"/>
                    <a:chExt cx="1756094" cy="341949"/>
                  </a:xfrm>
                </xdr:grpSpPr>
                <xdr:sp macro="" textlink="Data!J268">
                  <xdr:nvSpPr>
                    <xdr:cNvPr id="7716" name="Rectangle: Rounded Corners 7715">
                      <a:extLst>
                        <a:ext uri="{FF2B5EF4-FFF2-40B4-BE49-F238E27FC236}">
                          <a16:creationId xmlns:a16="http://schemas.microsoft.com/office/drawing/2014/main" id="{957984E9-EB9B-F34D-26CB-2FDB475A564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6B1FE5-6639-4985-8948-6456159B153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8">
                  <xdr:nvSpPr>
                    <xdr:cNvPr id="7717" name="Rectangle: Rounded Corners 7716">
                      <a:extLst>
                        <a:ext uri="{FF2B5EF4-FFF2-40B4-BE49-F238E27FC236}">
                          <a16:creationId xmlns:a16="http://schemas.microsoft.com/office/drawing/2014/main" id="{6A1FB48A-86A4-389B-B91E-C67BDE17E9EB}"/>
                        </a:ext>
                      </a:extLst>
                    </xdr:cNvPr>
                    <xdr:cNvSpPr/>
                  </xdr:nvSpPr>
                  <xdr:spPr>
                    <a:xfrm>
                      <a:off x="11023969121" y="872261"/>
                      <a:ext cx="87442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921B81D-D136-40C2-80E6-BDE8B65B1351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4166-1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18" name="Rectangle: Rounded Corners 7717">
                      <a:extLst>
                        <a:ext uri="{FF2B5EF4-FFF2-40B4-BE49-F238E27FC236}">
                          <a16:creationId xmlns:a16="http://schemas.microsoft.com/office/drawing/2014/main" id="{45AB1471-70B9-7D2E-8B34-8D059D46E01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712" name="Group 7711">
                    <a:extLst>
                      <a:ext uri="{FF2B5EF4-FFF2-40B4-BE49-F238E27FC236}">
                        <a16:creationId xmlns:a16="http://schemas.microsoft.com/office/drawing/2014/main" id="{CD0268E8-F1EF-7141-5E51-E99FBCD6A54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8">
                  <xdr:nvSpPr>
                    <xdr:cNvPr id="7713" name="Rectangle: Rounded Corners 7712">
                      <a:extLst>
                        <a:ext uri="{FF2B5EF4-FFF2-40B4-BE49-F238E27FC236}">
                          <a16:creationId xmlns:a16="http://schemas.microsoft.com/office/drawing/2014/main" id="{9B6FE7DA-EEA7-BFC5-DE3B-E9A3449EDB3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5B687A4-697B-4225-8785-45D2B28A1E5F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8">
                  <xdr:nvSpPr>
                    <xdr:cNvPr id="7714" name="Rectangle: Rounded Corners 7713">
                      <a:extLst>
                        <a:ext uri="{FF2B5EF4-FFF2-40B4-BE49-F238E27FC236}">
                          <a16:creationId xmlns:a16="http://schemas.microsoft.com/office/drawing/2014/main" id="{C6B9AA7B-00CC-0E30-4C1C-C408BEF5AA90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08C667E-839E-4D14-9DC0-F90D24022E6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15" name="Rectangle: Rounded Corners 7714">
                      <a:extLst>
                        <a:ext uri="{FF2B5EF4-FFF2-40B4-BE49-F238E27FC236}">
                          <a16:creationId xmlns:a16="http://schemas.microsoft.com/office/drawing/2014/main" id="{7746E7F1-A9D7-B548-56D3-A2D1AF16BF0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707" name="Rectangle: Rounded Corners 7706">
                  <a:extLst>
                    <a:ext uri="{FF2B5EF4-FFF2-40B4-BE49-F238E27FC236}">
                      <a16:creationId xmlns:a16="http://schemas.microsoft.com/office/drawing/2014/main" id="{68C19CD4-0C97-7BBB-3A93-1E565E315D9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703" name="Straight Connector 7702">
                <a:extLst>
                  <a:ext uri="{FF2B5EF4-FFF2-40B4-BE49-F238E27FC236}">
                    <a16:creationId xmlns:a16="http://schemas.microsoft.com/office/drawing/2014/main" id="{F32C93A1-D69B-09E3-C6FD-DE40BBEAFB4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04" name="Straight Connector 7703">
                <a:extLst>
                  <a:ext uri="{FF2B5EF4-FFF2-40B4-BE49-F238E27FC236}">
                    <a16:creationId xmlns:a16="http://schemas.microsoft.com/office/drawing/2014/main" id="{52349AE0-921B-64F7-2588-9F25D71AD0D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05" name="Straight Connector 7704">
                <a:extLst>
                  <a:ext uri="{FF2B5EF4-FFF2-40B4-BE49-F238E27FC236}">
                    <a16:creationId xmlns:a16="http://schemas.microsoft.com/office/drawing/2014/main" id="{865DCAA6-8DEA-EEE7-B78D-434341D4BEC7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701" name="Rectangle: Rounded Corners 7700">
              <a:extLst>
                <a:ext uri="{FF2B5EF4-FFF2-40B4-BE49-F238E27FC236}">
                  <a16:creationId xmlns:a16="http://schemas.microsoft.com/office/drawing/2014/main" id="{DFC7895A-43CD-4891-F248-421A7CAA5DD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699" name="Rectangle: Rounded Corners 7698">
            <a:extLst>
              <a:ext uri="{FF2B5EF4-FFF2-40B4-BE49-F238E27FC236}">
                <a16:creationId xmlns:a16="http://schemas.microsoft.com/office/drawing/2014/main" id="{E23FB049-6E16-06A0-23DE-5D5F3DEB7AE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284</xdr:row>
      <xdr:rowOff>79367</xdr:rowOff>
    </xdr:from>
    <xdr:to>
      <xdr:col>0</xdr:col>
      <xdr:colOff>8042797</xdr:colOff>
      <xdr:row>284</xdr:row>
      <xdr:rowOff>527410</xdr:rowOff>
    </xdr:to>
    <xdr:grpSp>
      <xdr:nvGrpSpPr>
        <xdr:cNvPr id="7723" name="Group 7722">
          <a:extLst>
            <a:ext uri="{FF2B5EF4-FFF2-40B4-BE49-F238E27FC236}">
              <a16:creationId xmlns:a16="http://schemas.microsoft.com/office/drawing/2014/main" id="{26D23BD3-8A4E-4F46-8B79-81712AB9E2D4}"/>
            </a:ext>
          </a:extLst>
        </xdr:cNvPr>
        <xdr:cNvGrpSpPr/>
      </xdr:nvGrpSpPr>
      <xdr:grpSpPr>
        <a:xfrm>
          <a:off x="10947688403" y="152684521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724" name="Group 7723">
            <a:extLst>
              <a:ext uri="{FF2B5EF4-FFF2-40B4-BE49-F238E27FC236}">
                <a16:creationId xmlns:a16="http://schemas.microsoft.com/office/drawing/2014/main" id="{C3CC0DDE-162B-3C41-8361-69687DFF894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726" name="Group 7725">
              <a:extLst>
                <a:ext uri="{FF2B5EF4-FFF2-40B4-BE49-F238E27FC236}">
                  <a16:creationId xmlns:a16="http://schemas.microsoft.com/office/drawing/2014/main" id="{F8F3B0B1-49FA-693D-1DF3-3F9CF6CD22E4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728" name="Group 7727">
                <a:extLst>
                  <a:ext uri="{FF2B5EF4-FFF2-40B4-BE49-F238E27FC236}">
                    <a16:creationId xmlns:a16="http://schemas.microsoft.com/office/drawing/2014/main" id="{E63FCE44-12F7-3E37-C6DF-616440A3280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732" name="Group 7731">
                  <a:extLst>
                    <a:ext uri="{FF2B5EF4-FFF2-40B4-BE49-F238E27FC236}">
                      <a16:creationId xmlns:a16="http://schemas.microsoft.com/office/drawing/2014/main" id="{C09260B6-D37F-D0EA-AA46-947024CE0A4E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734" name="Rectangle: Rounded Corners 7733">
                    <a:extLst>
                      <a:ext uri="{FF2B5EF4-FFF2-40B4-BE49-F238E27FC236}">
                        <a16:creationId xmlns:a16="http://schemas.microsoft.com/office/drawing/2014/main" id="{9ABA18CC-092E-F992-2A05-D3824B661F5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735" name="Group 7734">
                    <a:extLst>
                      <a:ext uri="{FF2B5EF4-FFF2-40B4-BE49-F238E27FC236}">
                        <a16:creationId xmlns:a16="http://schemas.microsoft.com/office/drawing/2014/main" id="{F370A498-5072-A12E-DADB-665B42DCC394}"/>
                      </a:ext>
                    </a:extLst>
                  </xdr:cNvPr>
                  <xdr:cNvGrpSpPr/>
                </xdr:nvGrpSpPr>
                <xdr:grpSpPr>
                  <a:xfrm>
                    <a:off x="11022742699" y="809933"/>
                    <a:ext cx="1800922" cy="352109"/>
                    <a:chOff x="11022742699" y="787708"/>
                    <a:chExt cx="1800922" cy="352109"/>
                  </a:xfrm>
                </xdr:grpSpPr>
                <xdr:sp macro="" textlink="Data!F269">
                  <xdr:nvSpPr>
                    <xdr:cNvPr id="7745" name="Rectangle: Rounded Corners 7744">
                      <a:extLst>
                        <a:ext uri="{FF2B5EF4-FFF2-40B4-BE49-F238E27FC236}">
                          <a16:creationId xmlns:a16="http://schemas.microsoft.com/office/drawing/2014/main" id="{A3C2C0B7-B153-20C7-F90D-1CD0D6789835}"/>
                        </a:ext>
                      </a:extLst>
                    </xdr:cNvPr>
                    <xdr:cNvSpPr/>
                  </xdr:nvSpPr>
                  <xdr:spPr>
                    <a:xfrm>
                      <a:off x="11022742699" y="873117"/>
                      <a:ext cx="101047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C66FBE5-71CD-4840-83DD-0CDC5375B2EF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46" name="Rectangle: Rounded Corners 7745">
                      <a:extLst>
                        <a:ext uri="{FF2B5EF4-FFF2-40B4-BE49-F238E27FC236}">
                          <a16:creationId xmlns:a16="http://schemas.microsoft.com/office/drawing/2014/main" id="{FEA88FA8-A92E-E89C-E414-212D93E8C93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69">
                  <xdr:nvSpPr>
                    <xdr:cNvPr id="7747" name="Rectangle: Rounded Corners 7746">
                      <a:extLst>
                        <a:ext uri="{FF2B5EF4-FFF2-40B4-BE49-F238E27FC236}">
                          <a16:creationId xmlns:a16="http://schemas.microsoft.com/office/drawing/2014/main" id="{E383511F-3AE7-6309-0F69-DCF1F5AABDC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948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BB44BC5-36DF-4A9A-B42C-8639C1CFCFB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48" name="Rectangle: Rounded Corners 7747">
                      <a:extLst>
                        <a:ext uri="{FF2B5EF4-FFF2-40B4-BE49-F238E27FC236}">
                          <a16:creationId xmlns:a16="http://schemas.microsoft.com/office/drawing/2014/main" id="{53741303-5B44-F2F8-68C4-9AAA7FA4DFD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69">
                <xdr:nvSpPr>
                  <xdr:cNvPr id="7736" name="Rectangle: Rounded Corners 7735">
                    <a:extLst>
                      <a:ext uri="{FF2B5EF4-FFF2-40B4-BE49-F238E27FC236}">
                        <a16:creationId xmlns:a16="http://schemas.microsoft.com/office/drawing/2014/main" id="{11DB7986-FD2F-71CD-C295-47237759410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02230FD4-177B-4399-A95C-83FD8066969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1-1.5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737" name="Group 7736">
                    <a:extLst>
                      <a:ext uri="{FF2B5EF4-FFF2-40B4-BE49-F238E27FC236}">
                        <a16:creationId xmlns:a16="http://schemas.microsoft.com/office/drawing/2014/main" id="{4BA12EA8-D570-8228-2BCB-C137D4E227F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3" cy="341949"/>
                    <a:chOff x="11023087448" y="797868"/>
                    <a:chExt cx="1756093" cy="341949"/>
                  </a:xfrm>
                </xdr:grpSpPr>
                <xdr:sp macro="" textlink="Data!J269">
                  <xdr:nvSpPr>
                    <xdr:cNvPr id="7742" name="Rectangle: Rounded Corners 7741">
                      <a:extLst>
                        <a:ext uri="{FF2B5EF4-FFF2-40B4-BE49-F238E27FC236}">
                          <a16:creationId xmlns:a16="http://schemas.microsoft.com/office/drawing/2014/main" id="{6119CB00-51F0-EE79-7607-BEDDD4BC9D7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0CE5253-3137-4E3B-AA86-5E8F810F63A5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69">
                  <xdr:nvSpPr>
                    <xdr:cNvPr id="7743" name="Rectangle: Rounded Corners 7742">
                      <a:extLst>
                        <a:ext uri="{FF2B5EF4-FFF2-40B4-BE49-F238E27FC236}">
                          <a16:creationId xmlns:a16="http://schemas.microsoft.com/office/drawing/2014/main" id="{C040FEA2-0B5C-F265-CE58-D346EC860BBB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D2BD91-43DD-4FA2-8D71-CF4A0938C565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4166-1D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44" name="Rectangle: Rounded Corners 7743">
                      <a:extLst>
                        <a:ext uri="{FF2B5EF4-FFF2-40B4-BE49-F238E27FC236}">
                          <a16:creationId xmlns:a16="http://schemas.microsoft.com/office/drawing/2014/main" id="{93730F31-7AAC-0BF2-0937-9A9AC0CBADA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738" name="Group 7737">
                    <a:extLst>
                      <a:ext uri="{FF2B5EF4-FFF2-40B4-BE49-F238E27FC236}">
                        <a16:creationId xmlns:a16="http://schemas.microsoft.com/office/drawing/2014/main" id="{D0EA4A54-73C3-DCA2-8302-002FDE977F2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69">
                  <xdr:nvSpPr>
                    <xdr:cNvPr id="7739" name="Rectangle: Rounded Corners 7738">
                      <a:extLst>
                        <a:ext uri="{FF2B5EF4-FFF2-40B4-BE49-F238E27FC236}">
                          <a16:creationId xmlns:a16="http://schemas.microsoft.com/office/drawing/2014/main" id="{85742E28-4E72-2A24-1234-90104682E5D1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EF16FD-D056-4CC3-9336-383E6A1DF3D2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69">
                  <xdr:nvSpPr>
                    <xdr:cNvPr id="7740" name="Rectangle: Rounded Corners 7739">
                      <a:extLst>
                        <a:ext uri="{FF2B5EF4-FFF2-40B4-BE49-F238E27FC236}">
                          <a16:creationId xmlns:a16="http://schemas.microsoft.com/office/drawing/2014/main" id="{E41724A7-24B9-E5EA-96D3-CAE926F916D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361F461-F302-4610-8C84-64782C6A5B1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41" name="Rectangle: Rounded Corners 7740">
                      <a:extLst>
                        <a:ext uri="{FF2B5EF4-FFF2-40B4-BE49-F238E27FC236}">
                          <a16:creationId xmlns:a16="http://schemas.microsoft.com/office/drawing/2014/main" id="{F6C276E5-1383-40FC-D179-4DF213B1B69F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733" name="Rectangle: Rounded Corners 7732">
                  <a:extLst>
                    <a:ext uri="{FF2B5EF4-FFF2-40B4-BE49-F238E27FC236}">
                      <a16:creationId xmlns:a16="http://schemas.microsoft.com/office/drawing/2014/main" id="{886969EE-B5DE-55C5-03E8-1A6EAFE62F9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729" name="Straight Connector 7728">
                <a:extLst>
                  <a:ext uri="{FF2B5EF4-FFF2-40B4-BE49-F238E27FC236}">
                    <a16:creationId xmlns:a16="http://schemas.microsoft.com/office/drawing/2014/main" id="{C19C09C7-70B8-D535-24B5-3BCD8365B44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30" name="Straight Connector 7729">
                <a:extLst>
                  <a:ext uri="{FF2B5EF4-FFF2-40B4-BE49-F238E27FC236}">
                    <a16:creationId xmlns:a16="http://schemas.microsoft.com/office/drawing/2014/main" id="{2928621A-FDED-B3F0-8006-B55A53B8B2A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31" name="Straight Connector 7730">
                <a:extLst>
                  <a:ext uri="{FF2B5EF4-FFF2-40B4-BE49-F238E27FC236}">
                    <a16:creationId xmlns:a16="http://schemas.microsoft.com/office/drawing/2014/main" id="{39948C4B-2059-97C4-A93D-0FABA502739C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727" name="Rectangle: Rounded Corners 7726">
              <a:extLst>
                <a:ext uri="{FF2B5EF4-FFF2-40B4-BE49-F238E27FC236}">
                  <a16:creationId xmlns:a16="http://schemas.microsoft.com/office/drawing/2014/main" id="{44169A87-35B8-E90F-D43E-9084D378BAC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725" name="Rectangle: Rounded Corners 7724">
            <a:extLst>
              <a:ext uri="{FF2B5EF4-FFF2-40B4-BE49-F238E27FC236}">
                <a16:creationId xmlns:a16="http://schemas.microsoft.com/office/drawing/2014/main" id="{566479AF-EAF8-D9AB-4859-49FC888F9A8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285</xdr:row>
      <xdr:rowOff>79367</xdr:rowOff>
    </xdr:from>
    <xdr:to>
      <xdr:col>0</xdr:col>
      <xdr:colOff>8042797</xdr:colOff>
      <xdr:row>285</xdr:row>
      <xdr:rowOff>527410</xdr:rowOff>
    </xdr:to>
    <xdr:grpSp>
      <xdr:nvGrpSpPr>
        <xdr:cNvPr id="7749" name="Group 7748">
          <a:extLst>
            <a:ext uri="{FF2B5EF4-FFF2-40B4-BE49-F238E27FC236}">
              <a16:creationId xmlns:a16="http://schemas.microsoft.com/office/drawing/2014/main" id="{EA64C16F-B1EF-466A-B40E-1189F6E570C0}"/>
            </a:ext>
          </a:extLst>
        </xdr:cNvPr>
        <xdr:cNvGrpSpPr/>
      </xdr:nvGrpSpPr>
      <xdr:grpSpPr>
        <a:xfrm>
          <a:off x="10947688403" y="15322378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750" name="Group 7749">
            <a:extLst>
              <a:ext uri="{FF2B5EF4-FFF2-40B4-BE49-F238E27FC236}">
                <a16:creationId xmlns:a16="http://schemas.microsoft.com/office/drawing/2014/main" id="{F5B8F3B5-2EE9-6542-5B3A-D1B7920F0EF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752" name="Group 7751">
              <a:extLst>
                <a:ext uri="{FF2B5EF4-FFF2-40B4-BE49-F238E27FC236}">
                  <a16:creationId xmlns:a16="http://schemas.microsoft.com/office/drawing/2014/main" id="{7D9C2863-B1F8-3D70-8E15-1AF03AF3282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754" name="Group 7753">
                <a:extLst>
                  <a:ext uri="{FF2B5EF4-FFF2-40B4-BE49-F238E27FC236}">
                    <a16:creationId xmlns:a16="http://schemas.microsoft.com/office/drawing/2014/main" id="{27A98D21-C9AC-67CF-6D3D-B00C69502DA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758" name="Group 7757">
                  <a:extLst>
                    <a:ext uri="{FF2B5EF4-FFF2-40B4-BE49-F238E27FC236}">
                      <a16:creationId xmlns:a16="http://schemas.microsoft.com/office/drawing/2014/main" id="{1A068950-84A4-2225-C77B-FA95235B116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760" name="Rectangle: Rounded Corners 7759">
                    <a:extLst>
                      <a:ext uri="{FF2B5EF4-FFF2-40B4-BE49-F238E27FC236}">
                        <a16:creationId xmlns:a16="http://schemas.microsoft.com/office/drawing/2014/main" id="{E41E71EE-92B9-963E-95C6-7C58D6A8C02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761" name="Group 7760">
                    <a:extLst>
                      <a:ext uri="{FF2B5EF4-FFF2-40B4-BE49-F238E27FC236}">
                        <a16:creationId xmlns:a16="http://schemas.microsoft.com/office/drawing/2014/main" id="{221A85EB-0624-2131-13EF-C5A4ECDF68B5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70">
                  <xdr:nvSpPr>
                    <xdr:cNvPr id="7771" name="Rectangle: Rounded Corners 7770">
                      <a:extLst>
                        <a:ext uri="{FF2B5EF4-FFF2-40B4-BE49-F238E27FC236}">
                          <a16:creationId xmlns:a16="http://schemas.microsoft.com/office/drawing/2014/main" id="{DD25A540-D5FC-C50B-090A-92261CB90CFD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1447F69-F471-4EEA-83D5-CFAE58E348F3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72" name="Rectangle: Rounded Corners 7771">
                      <a:extLst>
                        <a:ext uri="{FF2B5EF4-FFF2-40B4-BE49-F238E27FC236}">
                          <a16:creationId xmlns:a16="http://schemas.microsoft.com/office/drawing/2014/main" id="{89DFE393-7952-AA63-E042-D11E622D27F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0">
                  <xdr:nvSpPr>
                    <xdr:cNvPr id="7773" name="Rectangle: Rounded Corners 7772">
                      <a:extLst>
                        <a:ext uri="{FF2B5EF4-FFF2-40B4-BE49-F238E27FC236}">
                          <a16:creationId xmlns:a16="http://schemas.microsoft.com/office/drawing/2014/main" id="{F9A164A2-CB52-635A-B88A-352FF1D83AD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4505108-9DE4-414C-B48F-6495F4716DCD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74" name="Rectangle: Rounded Corners 7773">
                      <a:extLst>
                        <a:ext uri="{FF2B5EF4-FFF2-40B4-BE49-F238E27FC236}">
                          <a16:creationId xmlns:a16="http://schemas.microsoft.com/office/drawing/2014/main" id="{94FAF129-F5F9-5DEC-ED90-59A2E377F4E2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0">
                <xdr:nvSpPr>
                  <xdr:cNvPr id="7762" name="Rectangle: Rounded Corners 7761">
                    <a:extLst>
                      <a:ext uri="{FF2B5EF4-FFF2-40B4-BE49-F238E27FC236}">
                        <a16:creationId xmlns:a16="http://schemas.microsoft.com/office/drawing/2014/main" id="{4F39A85A-BEBE-7834-2017-AFD22B2CD20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951E4CF-3D78-4F36-8ABB-FEF6EA8F036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1.5-2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763" name="Group 7762">
                    <a:extLst>
                      <a:ext uri="{FF2B5EF4-FFF2-40B4-BE49-F238E27FC236}">
                        <a16:creationId xmlns:a16="http://schemas.microsoft.com/office/drawing/2014/main" id="{287229B9-4E7D-B2BB-DF6C-135B1A72CBF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3" cy="341949"/>
                    <a:chOff x="11023087448" y="797868"/>
                    <a:chExt cx="1756093" cy="341949"/>
                  </a:xfrm>
                </xdr:grpSpPr>
                <xdr:sp macro="" textlink="Data!J270">
                  <xdr:nvSpPr>
                    <xdr:cNvPr id="7768" name="Rectangle: Rounded Corners 7767">
                      <a:extLst>
                        <a:ext uri="{FF2B5EF4-FFF2-40B4-BE49-F238E27FC236}">
                          <a16:creationId xmlns:a16="http://schemas.microsoft.com/office/drawing/2014/main" id="{705D00A1-BD06-FC70-DD2F-38F7FB68144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CA3A206-AF96-426D-8559-9F94A0B83C2D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0">
                  <xdr:nvSpPr>
                    <xdr:cNvPr id="7769" name="Rectangle: Rounded Corners 7768">
                      <a:extLst>
                        <a:ext uri="{FF2B5EF4-FFF2-40B4-BE49-F238E27FC236}">
                          <a16:creationId xmlns:a16="http://schemas.microsoft.com/office/drawing/2014/main" id="{AAFE5F91-2CC1-2830-DA4C-1EDDF3B2D892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93FF225-08F2-4D03-B0C8-F83B9FACE9C6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4166-2</a:t>
                      </a:fld>
                      <a:endParaRPr lang="en-US" sz="5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70" name="Rectangle: Rounded Corners 7769">
                      <a:extLst>
                        <a:ext uri="{FF2B5EF4-FFF2-40B4-BE49-F238E27FC236}">
                          <a16:creationId xmlns:a16="http://schemas.microsoft.com/office/drawing/2014/main" id="{8513533C-2A19-D24A-6D0D-F0ED5B43769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764" name="Group 7763">
                    <a:extLst>
                      <a:ext uri="{FF2B5EF4-FFF2-40B4-BE49-F238E27FC236}">
                        <a16:creationId xmlns:a16="http://schemas.microsoft.com/office/drawing/2014/main" id="{8866A8B6-51DC-F625-94F1-4AD60737367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0">
                  <xdr:nvSpPr>
                    <xdr:cNvPr id="7765" name="Rectangle: Rounded Corners 7764">
                      <a:extLst>
                        <a:ext uri="{FF2B5EF4-FFF2-40B4-BE49-F238E27FC236}">
                          <a16:creationId xmlns:a16="http://schemas.microsoft.com/office/drawing/2014/main" id="{4A445E32-EDD4-47AF-DB7E-750FD2EA421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EB3837-47D2-422F-B191-B1BD987A0DA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0">
                  <xdr:nvSpPr>
                    <xdr:cNvPr id="7766" name="Rectangle: Rounded Corners 7765">
                      <a:extLst>
                        <a:ext uri="{FF2B5EF4-FFF2-40B4-BE49-F238E27FC236}">
                          <a16:creationId xmlns:a16="http://schemas.microsoft.com/office/drawing/2014/main" id="{A174A973-CF77-D826-7C1B-07577DF1879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8A5A17F-35DC-4D2B-B522-6017FBEE300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67" name="Rectangle: Rounded Corners 7766">
                      <a:extLst>
                        <a:ext uri="{FF2B5EF4-FFF2-40B4-BE49-F238E27FC236}">
                          <a16:creationId xmlns:a16="http://schemas.microsoft.com/office/drawing/2014/main" id="{E570598C-0878-DC18-B4CB-F4D064E5704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759" name="Rectangle: Rounded Corners 7758">
                  <a:extLst>
                    <a:ext uri="{FF2B5EF4-FFF2-40B4-BE49-F238E27FC236}">
                      <a16:creationId xmlns:a16="http://schemas.microsoft.com/office/drawing/2014/main" id="{377C3A77-3D98-32A4-5374-F1487F22196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755" name="Straight Connector 7754">
                <a:extLst>
                  <a:ext uri="{FF2B5EF4-FFF2-40B4-BE49-F238E27FC236}">
                    <a16:creationId xmlns:a16="http://schemas.microsoft.com/office/drawing/2014/main" id="{D212D1D6-D824-B267-F2A8-E7E1CEC0D56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56" name="Straight Connector 7755">
                <a:extLst>
                  <a:ext uri="{FF2B5EF4-FFF2-40B4-BE49-F238E27FC236}">
                    <a16:creationId xmlns:a16="http://schemas.microsoft.com/office/drawing/2014/main" id="{EB7C52E6-9E34-639B-AD48-1247FDEF0AA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57" name="Straight Connector 7756">
                <a:extLst>
                  <a:ext uri="{FF2B5EF4-FFF2-40B4-BE49-F238E27FC236}">
                    <a16:creationId xmlns:a16="http://schemas.microsoft.com/office/drawing/2014/main" id="{234B3C84-028F-1883-B6B6-C955674504D2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753" name="Rectangle: Rounded Corners 7752">
              <a:extLst>
                <a:ext uri="{FF2B5EF4-FFF2-40B4-BE49-F238E27FC236}">
                  <a16:creationId xmlns:a16="http://schemas.microsoft.com/office/drawing/2014/main" id="{E518A253-AB05-DA42-BA06-9CBF6C9A8FF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751" name="Rectangle: Rounded Corners 7750">
            <a:extLst>
              <a:ext uri="{FF2B5EF4-FFF2-40B4-BE49-F238E27FC236}">
                <a16:creationId xmlns:a16="http://schemas.microsoft.com/office/drawing/2014/main" id="{368A7A39-D074-EF7B-C527-ACB872A6A9A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286</xdr:row>
      <xdr:rowOff>79367</xdr:rowOff>
    </xdr:from>
    <xdr:to>
      <xdr:col>0</xdr:col>
      <xdr:colOff>8042797</xdr:colOff>
      <xdr:row>286</xdr:row>
      <xdr:rowOff>527410</xdr:rowOff>
    </xdr:to>
    <xdr:grpSp>
      <xdr:nvGrpSpPr>
        <xdr:cNvPr id="7775" name="Group 7774">
          <a:extLst>
            <a:ext uri="{FF2B5EF4-FFF2-40B4-BE49-F238E27FC236}">
              <a16:creationId xmlns:a16="http://schemas.microsoft.com/office/drawing/2014/main" id="{A7F838E1-B73A-4AE4-BDB3-41937E6F6E54}"/>
            </a:ext>
          </a:extLst>
        </xdr:cNvPr>
        <xdr:cNvGrpSpPr/>
      </xdr:nvGrpSpPr>
      <xdr:grpSpPr>
        <a:xfrm>
          <a:off x="10947688403" y="153763044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776" name="Group 7775">
            <a:extLst>
              <a:ext uri="{FF2B5EF4-FFF2-40B4-BE49-F238E27FC236}">
                <a16:creationId xmlns:a16="http://schemas.microsoft.com/office/drawing/2014/main" id="{27AA3A17-2D57-A842-9869-3D51B21AA7C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778" name="Group 7777">
              <a:extLst>
                <a:ext uri="{FF2B5EF4-FFF2-40B4-BE49-F238E27FC236}">
                  <a16:creationId xmlns:a16="http://schemas.microsoft.com/office/drawing/2014/main" id="{F100F5D3-30D0-0AF4-9E3B-DD44A920824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780" name="Group 7779">
                <a:extLst>
                  <a:ext uri="{FF2B5EF4-FFF2-40B4-BE49-F238E27FC236}">
                    <a16:creationId xmlns:a16="http://schemas.microsoft.com/office/drawing/2014/main" id="{0F01F788-BDB9-19E4-8F16-CD3529C2421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784" name="Group 7783">
                  <a:extLst>
                    <a:ext uri="{FF2B5EF4-FFF2-40B4-BE49-F238E27FC236}">
                      <a16:creationId xmlns:a16="http://schemas.microsoft.com/office/drawing/2014/main" id="{55A93BC2-7DBC-7571-369C-71CA69D1700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786" name="Rectangle: Rounded Corners 7785">
                    <a:extLst>
                      <a:ext uri="{FF2B5EF4-FFF2-40B4-BE49-F238E27FC236}">
                        <a16:creationId xmlns:a16="http://schemas.microsoft.com/office/drawing/2014/main" id="{36921D6A-DDDD-5093-1AFE-6D75774BA43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787" name="Group 7786">
                    <a:extLst>
                      <a:ext uri="{FF2B5EF4-FFF2-40B4-BE49-F238E27FC236}">
                        <a16:creationId xmlns:a16="http://schemas.microsoft.com/office/drawing/2014/main" id="{29004760-DE88-F217-4C33-59D79536E17C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71">
                  <xdr:nvSpPr>
                    <xdr:cNvPr id="7797" name="Rectangle: Rounded Corners 7796">
                      <a:extLst>
                        <a:ext uri="{FF2B5EF4-FFF2-40B4-BE49-F238E27FC236}">
                          <a16:creationId xmlns:a16="http://schemas.microsoft.com/office/drawing/2014/main" id="{5D87AC91-C340-7819-5DE7-A7C72C76D4D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B2F3E05-A256-457E-9329-1354BF64C2BA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98" name="Rectangle: Rounded Corners 7797">
                      <a:extLst>
                        <a:ext uri="{FF2B5EF4-FFF2-40B4-BE49-F238E27FC236}">
                          <a16:creationId xmlns:a16="http://schemas.microsoft.com/office/drawing/2014/main" id="{BADF5148-06DD-6C11-236F-E57C8C91B035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1">
                  <xdr:nvSpPr>
                    <xdr:cNvPr id="7799" name="Rectangle: Rounded Corners 7798">
                      <a:extLst>
                        <a:ext uri="{FF2B5EF4-FFF2-40B4-BE49-F238E27FC236}">
                          <a16:creationId xmlns:a16="http://schemas.microsoft.com/office/drawing/2014/main" id="{0FB6BB1E-EACD-598D-66F6-9EA678661F3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443504-0B8B-4144-88E5-4BAF2D886F6B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00" name="Rectangle: Rounded Corners 7799">
                      <a:extLst>
                        <a:ext uri="{FF2B5EF4-FFF2-40B4-BE49-F238E27FC236}">
                          <a16:creationId xmlns:a16="http://schemas.microsoft.com/office/drawing/2014/main" id="{F56D3909-FB3D-F69A-219D-BAD000B74DA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1">
                <xdr:nvSpPr>
                  <xdr:cNvPr id="7788" name="Rectangle: Rounded Corners 7787">
                    <a:extLst>
                      <a:ext uri="{FF2B5EF4-FFF2-40B4-BE49-F238E27FC236}">
                        <a16:creationId xmlns:a16="http://schemas.microsoft.com/office/drawing/2014/main" id="{1853BED9-F75C-2537-C298-133C8556574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B8F8C7A-B69A-4A72-B068-0F4CC3296848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2-2.5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789" name="Group 7788">
                    <a:extLst>
                      <a:ext uri="{FF2B5EF4-FFF2-40B4-BE49-F238E27FC236}">
                        <a16:creationId xmlns:a16="http://schemas.microsoft.com/office/drawing/2014/main" id="{E863490C-2FB7-6364-EDAE-A2C862C1D776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3" cy="341949"/>
                    <a:chOff x="11023087448" y="797868"/>
                    <a:chExt cx="1756093" cy="341949"/>
                  </a:xfrm>
                </xdr:grpSpPr>
                <xdr:sp macro="" textlink="Data!J271">
                  <xdr:nvSpPr>
                    <xdr:cNvPr id="7794" name="Rectangle: Rounded Corners 7793">
                      <a:extLst>
                        <a:ext uri="{FF2B5EF4-FFF2-40B4-BE49-F238E27FC236}">
                          <a16:creationId xmlns:a16="http://schemas.microsoft.com/office/drawing/2014/main" id="{57318FF0-3FC3-FDF2-271F-BE06CAC83A3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27A2C07-4F02-4561-AA57-8D06BC7163C0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1">
                  <xdr:nvSpPr>
                    <xdr:cNvPr id="7795" name="Rectangle: Rounded Corners 7794">
                      <a:extLst>
                        <a:ext uri="{FF2B5EF4-FFF2-40B4-BE49-F238E27FC236}">
                          <a16:creationId xmlns:a16="http://schemas.microsoft.com/office/drawing/2014/main" id="{D248128E-E274-74D5-2F18-FFCAC2C1FBFA}"/>
                        </a:ext>
                      </a:extLst>
                    </xdr:cNvPr>
                    <xdr:cNvSpPr/>
                  </xdr:nvSpPr>
                  <xdr:spPr>
                    <a:xfrm>
                      <a:off x="11023972580" y="872261"/>
                      <a:ext cx="870961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232834E-3D66-4940-AF4C-04C5A99A1737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4166-2D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96" name="Rectangle: Rounded Corners 7795">
                      <a:extLst>
                        <a:ext uri="{FF2B5EF4-FFF2-40B4-BE49-F238E27FC236}">
                          <a16:creationId xmlns:a16="http://schemas.microsoft.com/office/drawing/2014/main" id="{FA2EC03E-D7EE-893D-5BF7-B5B07059E55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790" name="Group 7789">
                    <a:extLst>
                      <a:ext uri="{FF2B5EF4-FFF2-40B4-BE49-F238E27FC236}">
                        <a16:creationId xmlns:a16="http://schemas.microsoft.com/office/drawing/2014/main" id="{A4737C18-7186-DBEE-A92F-ECE1557748C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1">
                  <xdr:nvSpPr>
                    <xdr:cNvPr id="7791" name="Rectangle: Rounded Corners 7790">
                      <a:extLst>
                        <a:ext uri="{FF2B5EF4-FFF2-40B4-BE49-F238E27FC236}">
                          <a16:creationId xmlns:a16="http://schemas.microsoft.com/office/drawing/2014/main" id="{9353EFEC-421F-6051-9E53-4FEBD217695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3749DF-3882-4F90-9D67-41BB5694490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1">
                  <xdr:nvSpPr>
                    <xdr:cNvPr id="7792" name="Rectangle: Rounded Corners 7791">
                      <a:extLst>
                        <a:ext uri="{FF2B5EF4-FFF2-40B4-BE49-F238E27FC236}">
                          <a16:creationId xmlns:a16="http://schemas.microsoft.com/office/drawing/2014/main" id="{A532FDFD-9BC7-F9BA-851A-6A1763CDA8CA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AFB6896-26F4-4E6A-BC3E-252AF3D821B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793" name="Rectangle: Rounded Corners 7792">
                      <a:extLst>
                        <a:ext uri="{FF2B5EF4-FFF2-40B4-BE49-F238E27FC236}">
                          <a16:creationId xmlns:a16="http://schemas.microsoft.com/office/drawing/2014/main" id="{31DEB405-6F01-C500-E4D7-F3914B48520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785" name="Rectangle: Rounded Corners 7784">
                  <a:extLst>
                    <a:ext uri="{FF2B5EF4-FFF2-40B4-BE49-F238E27FC236}">
                      <a16:creationId xmlns:a16="http://schemas.microsoft.com/office/drawing/2014/main" id="{05AC3D66-FC4B-67F0-A94A-AD43FF721F23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781" name="Straight Connector 7780">
                <a:extLst>
                  <a:ext uri="{FF2B5EF4-FFF2-40B4-BE49-F238E27FC236}">
                    <a16:creationId xmlns:a16="http://schemas.microsoft.com/office/drawing/2014/main" id="{9B1C2379-4476-C9DE-C7A1-61CE40842F3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82" name="Straight Connector 7781">
                <a:extLst>
                  <a:ext uri="{FF2B5EF4-FFF2-40B4-BE49-F238E27FC236}">
                    <a16:creationId xmlns:a16="http://schemas.microsoft.com/office/drawing/2014/main" id="{8BD56FE2-F0EE-39E6-6788-2BC002B9F46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83" name="Straight Connector 7782">
                <a:extLst>
                  <a:ext uri="{FF2B5EF4-FFF2-40B4-BE49-F238E27FC236}">
                    <a16:creationId xmlns:a16="http://schemas.microsoft.com/office/drawing/2014/main" id="{6D9652B7-7C17-C7DC-5CC1-CF6E8FBEEC2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779" name="Rectangle: Rounded Corners 7778">
              <a:extLst>
                <a:ext uri="{FF2B5EF4-FFF2-40B4-BE49-F238E27FC236}">
                  <a16:creationId xmlns:a16="http://schemas.microsoft.com/office/drawing/2014/main" id="{6FCA1C4A-2079-37E2-EBCE-E81111D2B38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777" name="Rectangle: Rounded Corners 7776">
            <a:extLst>
              <a:ext uri="{FF2B5EF4-FFF2-40B4-BE49-F238E27FC236}">
                <a16:creationId xmlns:a16="http://schemas.microsoft.com/office/drawing/2014/main" id="{26C8F936-BF9B-64B2-FC68-D905CA5DF19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287</xdr:row>
      <xdr:rowOff>79367</xdr:rowOff>
    </xdr:from>
    <xdr:to>
      <xdr:col>0</xdr:col>
      <xdr:colOff>8042797</xdr:colOff>
      <xdr:row>287</xdr:row>
      <xdr:rowOff>527410</xdr:rowOff>
    </xdr:to>
    <xdr:grpSp>
      <xdr:nvGrpSpPr>
        <xdr:cNvPr id="7801" name="Group 7800">
          <a:extLst>
            <a:ext uri="{FF2B5EF4-FFF2-40B4-BE49-F238E27FC236}">
              <a16:creationId xmlns:a16="http://schemas.microsoft.com/office/drawing/2014/main" id="{EA33DE4E-252D-47FF-8DD4-6A9ED132176A}"/>
            </a:ext>
          </a:extLst>
        </xdr:cNvPr>
        <xdr:cNvGrpSpPr/>
      </xdr:nvGrpSpPr>
      <xdr:grpSpPr>
        <a:xfrm>
          <a:off x="10947688403" y="15430230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802" name="Group 7801">
            <a:extLst>
              <a:ext uri="{FF2B5EF4-FFF2-40B4-BE49-F238E27FC236}">
                <a16:creationId xmlns:a16="http://schemas.microsoft.com/office/drawing/2014/main" id="{E5199C4A-531F-6D6B-BBC2-87A60109161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804" name="Group 7803">
              <a:extLst>
                <a:ext uri="{FF2B5EF4-FFF2-40B4-BE49-F238E27FC236}">
                  <a16:creationId xmlns:a16="http://schemas.microsoft.com/office/drawing/2014/main" id="{7991D77C-8C44-62F7-C425-8771FF75B25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806" name="Group 7805">
                <a:extLst>
                  <a:ext uri="{FF2B5EF4-FFF2-40B4-BE49-F238E27FC236}">
                    <a16:creationId xmlns:a16="http://schemas.microsoft.com/office/drawing/2014/main" id="{A800C7DF-01A8-BA8F-B93C-A8AE4C6A5A1D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810" name="Group 7809">
                  <a:extLst>
                    <a:ext uri="{FF2B5EF4-FFF2-40B4-BE49-F238E27FC236}">
                      <a16:creationId xmlns:a16="http://schemas.microsoft.com/office/drawing/2014/main" id="{3228D8EA-002A-FFF3-1DBD-65DCC5E4416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812" name="Rectangle: Rounded Corners 7811">
                    <a:extLst>
                      <a:ext uri="{FF2B5EF4-FFF2-40B4-BE49-F238E27FC236}">
                        <a16:creationId xmlns:a16="http://schemas.microsoft.com/office/drawing/2014/main" id="{23F8A43A-5DB0-158A-0477-8346A24E62E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813" name="Group 7812">
                    <a:extLst>
                      <a:ext uri="{FF2B5EF4-FFF2-40B4-BE49-F238E27FC236}">
                        <a16:creationId xmlns:a16="http://schemas.microsoft.com/office/drawing/2014/main" id="{2F004072-A4BA-5839-7906-31F976713A68}"/>
                      </a:ext>
                    </a:extLst>
                  </xdr:cNvPr>
                  <xdr:cNvGrpSpPr/>
                </xdr:nvGrpSpPr>
                <xdr:grpSpPr>
                  <a:xfrm>
                    <a:off x="11022742700" y="809933"/>
                    <a:ext cx="1768325" cy="352109"/>
                    <a:chOff x="11022742700" y="787708"/>
                    <a:chExt cx="1768325" cy="352109"/>
                  </a:xfrm>
                </xdr:grpSpPr>
                <xdr:sp macro="" textlink="Data!F272">
                  <xdr:nvSpPr>
                    <xdr:cNvPr id="7823" name="Rectangle: Rounded Corners 7822">
                      <a:extLst>
                        <a:ext uri="{FF2B5EF4-FFF2-40B4-BE49-F238E27FC236}">
                          <a16:creationId xmlns:a16="http://schemas.microsoft.com/office/drawing/2014/main" id="{2340A0E1-3677-883C-8DEF-730421512831}"/>
                        </a:ext>
                      </a:extLst>
                    </xdr:cNvPr>
                    <xdr:cNvSpPr/>
                  </xdr:nvSpPr>
                  <xdr:spPr>
                    <a:xfrm>
                      <a:off x="11022742700" y="873117"/>
                      <a:ext cx="10186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03C832-5D21-46DC-9864-E72F6CB2159A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24" name="Rectangle: Rounded Corners 7823">
                      <a:extLst>
                        <a:ext uri="{FF2B5EF4-FFF2-40B4-BE49-F238E27FC236}">
                          <a16:creationId xmlns:a16="http://schemas.microsoft.com/office/drawing/2014/main" id="{9E93FD3D-472E-2617-65D1-3F8288476D8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2">
                  <xdr:nvSpPr>
                    <xdr:cNvPr id="7825" name="Rectangle: Rounded Corners 7824">
                      <a:extLst>
                        <a:ext uri="{FF2B5EF4-FFF2-40B4-BE49-F238E27FC236}">
                          <a16:creationId xmlns:a16="http://schemas.microsoft.com/office/drawing/2014/main" id="{6B775A43-30E8-7EB3-DC15-4440FD39586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1689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E746991-EAD3-44BD-92BA-14329D4DAE8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26" name="Rectangle: Rounded Corners 7825">
                      <a:extLst>
                        <a:ext uri="{FF2B5EF4-FFF2-40B4-BE49-F238E27FC236}">
                          <a16:creationId xmlns:a16="http://schemas.microsoft.com/office/drawing/2014/main" id="{9DCABD28-5000-D3F6-C085-3D8BFDF7E47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2">
                <xdr:nvSpPr>
                  <xdr:cNvPr id="7814" name="Rectangle: Rounded Corners 7813">
                    <a:extLst>
                      <a:ext uri="{FF2B5EF4-FFF2-40B4-BE49-F238E27FC236}">
                        <a16:creationId xmlns:a16="http://schemas.microsoft.com/office/drawing/2014/main" id="{831EDCC3-C4EE-1EA9-3BB5-3636C6E7280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5DC67BA-9252-4716-BD84-74CA312ACDB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2.5-3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815" name="Group 7814">
                    <a:extLst>
                      <a:ext uri="{FF2B5EF4-FFF2-40B4-BE49-F238E27FC236}">
                        <a16:creationId xmlns:a16="http://schemas.microsoft.com/office/drawing/2014/main" id="{DDCD1513-9BF7-8F12-D432-BFE7E168F6C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3" cy="341949"/>
                    <a:chOff x="11023087448" y="797868"/>
                    <a:chExt cx="1756093" cy="341949"/>
                  </a:xfrm>
                </xdr:grpSpPr>
                <xdr:sp macro="" textlink="Data!J272">
                  <xdr:nvSpPr>
                    <xdr:cNvPr id="7820" name="Rectangle: Rounded Corners 7819">
                      <a:extLst>
                        <a:ext uri="{FF2B5EF4-FFF2-40B4-BE49-F238E27FC236}">
                          <a16:creationId xmlns:a16="http://schemas.microsoft.com/office/drawing/2014/main" id="{1073572D-4B77-BBD2-23E5-2F6C8D45C82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A0A3614-385D-490C-A61D-E2F4941D6457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2">
                  <xdr:nvSpPr>
                    <xdr:cNvPr id="7821" name="Rectangle: Rounded Corners 7820">
                      <a:extLst>
                        <a:ext uri="{FF2B5EF4-FFF2-40B4-BE49-F238E27FC236}">
                          <a16:creationId xmlns:a16="http://schemas.microsoft.com/office/drawing/2014/main" id="{FB952EA5-E5DC-3510-F8C7-64573C101DBF}"/>
                        </a:ext>
                      </a:extLst>
                    </xdr:cNvPr>
                    <xdr:cNvSpPr/>
                  </xdr:nvSpPr>
                  <xdr:spPr>
                    <a:xfrm>
                      <a:off x="11023985418" y="872261"/>
                      <a:ext cx="85812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7EF7F9D-8DA8-4E98-93B4-B3E3D39E577D}" type="TxLink">
                        <a:rPr lang="en-US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4166-3</a:t>
                      </a:fld>
                      <a:endParaRPr lang="en-US" sz="6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22" name="Rectangle: Rounded Corners 7821">
                      <a:extLst>
                        <a:ext uri="{FF2B5EF4-FFF2-40B4-BE49-F238E27FC236}">
                          <a16:creationId xmlns:a16="http://schemas.microsoft.com/office/drawing/2014/main" id="{7B4DC1CF-A7E5-BBD3-00A8-E2D17137330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816" name="Group 7815">
                    <a:extLst>
                      <a:ext uri="{FF2B5EF4-FFF2-40B4-BE49-F238E27FC236}">
                        <a16:creationId xmlns:a16="http://schemas.microsoft.com/office/drawing/2014/main" id="{8FDE5E05-55CB-463F-7223-14CAD855CD13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2">
                  <xdr:nvSpPr>
                    <xdr:cNvPr id="7817" name="Rectangle: Rounded Corners 7816">
                      <a:extLst>
                        <a:ext uri="{FF2B5EF4-FFF2-40B4-BE49-F238E27FC236}">
                          <a16:creationId xmlns:a16="http://schemas.microsoft.com/office/drawing/2014/main" id="{9EE4D3CB-1CDF-4773-761D-ADCD96AA647E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8400B7-16DB-4C7C-8D5E-65B9A3D853C4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2">
                  <xdr:nvSpPr>
                    <xdr:cNvPr id="7818" name="Rectangle: Rounded Corners 7817">
                      <a:extLst>
                        <a:ext uri="{FF2B5EF4-FFF2-40B4-BE49-F238E27FC236}">
                          <a16:creationId xmlns:a16="http://schemas.microsoft.com/office/drawing/2014/main" id="{9FCCADEF-7F0F-88BF-E177-3005B6334FB0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76E0254-B913-43BF-9FE0-5EE8EB5D8D8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19" name="Rectangle: Rounded Corners 7818">
                      <a:extLst>
                        <a:ext uri="{FF2B5EF4-FFF2-40B4-BE49-F238E27FC236}">
                          <a16:creationId xmlns:a16="http://schemas.microsoft.com/office/drawing/2014/main" id="{5FD25C39-1EE1-FB91-0FC6-BF6851E7DFB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811" name="Rectangle: Rounded Corners 7810">
                  <a:extLst>
                    <a:ext uri="{FF2B5EF4-FFF2-40B4-BE49-F238E27FC236}">
                      <a16:creationId xmlns:a16="http://schemas.microsoft.com/office/drawing/2014/main" id="{22836B20-FD31-1458-C276-89B785534F9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807" name="Straight Connector 7806">
                <a:extLst>
                  <a:ext uri="{FF2B5EF4-FFF2-40B4-BE49-F238E27FC236}">
                    <a16:creationId xmlns:a16="http://schemas.microsoft.com/office/drawing/2014/main" id="{2022EEBC-D1B0-958E-CF40-C3C741CA6CF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08" name="Straight Connector 7807">
                <a:extLst>
                  <a:ext uri="{FF2B5EF4-FFF2-40B4-BE49-F238E27FC236}">
                    <a16:creationId xmlns:a16="http://schemas.microsoft.com/office/drawing/2014/main" id="{33C513F3-0749-123E-3EFF-98A86F7BC9D6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09" name="Straight Connector 7808">
                <a:extLst>
                  <a:ext uri="{FF2B5EF4-FFF2-40B4-BE49-F238E27FC236}">
                    <a16:creationId xmlns:a16="http://schemas.microsoft.com/office/drawing/2014/main" id="{C4DCA722-E5CE-B31C-AEA4-4F7EA5C33F8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805" name="Rectangle: Rounded Corners 7804">
              <a:extLst>
                <a:ext uri="{FF2B5EF4-FFF2-40B4-BE49-F238E27FC236}">
                  <a16:creationId xmlns:a16="http://schemas.microsoft.com/office/drawing/2014/main" id="{CEF20207-ECE2-EA0D-6AF5-C1574561842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803" name="Rectangle: Rounded Corners 7802">
            <a:extLst>
              <a:ext uri="{FF2B5EF4-FFF2-40B4-BE49-F238E27FC236}">
                <a16:creationId xmlns:a16="http://schemas.microsoft.com/office/drawing/2014/main" id="{0EC7A15B-C275-1FD9-E885-6C9F0D8701F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288</xdr:row>
      <xdr:rowOff>79367</xdr:rowOff>
    </xdr:from>
    <xdr:to>
      <xdr:col>0</xdr:col>
      <xdr:colOff>8042797</xdr:colOff>
      <xdr:row>288</xdr:row>
      <xdr:rowOff>527410</xdr:rowOff>
    </xdr:to>
    <xdr:grpSp>
      <xdr:nvGrpSpPr>
        <xdr:cNvPr id="7827" name="Group 7826">
          <a:extLst>
            <a:ext uri="{FF2B5EF4-FFF2-40B4-BE49-F238E27FC236}">
              <a16:creationId xmlns:a16="http://schemas.microsoft.com/office/drawing/2014/main" id="{1011B88B-B4F5-4064-BA41-46EF02D4DCD0}"/>
            </a:ext>
          </a:extLst>
        </xdr:cNvPr>
        <xdr:cNvGrpSpPr/>
      </xdr:nvGrpSpPr>
      <xdr:grpSpPr>
        <a:xfrm>
          <a:off x="10947688403" y="154841567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828" name="Group 7827">
            <a:extLst>
              <a:ext uri="{FF2B5EF4-FFF2-40B4-BE49-F238E27FC236}">
                <a16:creationId xmlns:a16="http://schemas.microsoft.com/office/drawing/2014/main" id="{14E4603D-0CC8-4C30-ECEA-E6C465D4490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830" name="Group 7829">
              <a:extLst>
                <a:ext uri="{FF2B5EF4-FFF2-40B4-BE49-F238E27FC236}">
                  <a16:creationId xmlns:a16="http://schemas.microsoft.com/office/drawing/2014/main" id="{0384A56C-078E-0A19-632D-714CEE4EB1A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832" name="Group 7831">
                <a:extLst>
                  <a:ext uri="{FF2B5EF4-FFF2-40B4-BE49-F238E27FC236}">
                    <a16:creationId xmlns:a16="http://schemas.microsoft.com/office/drawing/2014/main" id="{BD7C058C-F14B-BE27-16CF-F5E110E4FCA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836" name="Group 7835">
                  <a:extLst>
                    <a:ext uri="{FF2B5EF4-FFF2-40B4-BE49-F238E27FC236}">
                      <a16:creationId xmlns:a16="http://schemas.microsoft.com/office/drawing/2014/main" id="{B04CE338-86EA-E960-DF04-7B2111D94EA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838" name="Rectangle: Rounded Corners 7837">
                    <a:extLst>
                      <a:ext uri="{FF2B5EF4-FFF2-40B4-BE49-F238E27FC236}">
                        <a16:creationId xmlns:a16="http://schemas.microsoft.com/office/drawing/2014/main" id="{D9EFAECA-E7A1-555B-6FCD-A7AC0B1CECD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839" name="Group 7838">
                    <a:extLst>
                      <a:ext uri="{FF2B5EF4-FFF2-40B4-BE49-F238E27FC236}">
                        <a16:creationId xmlns:a16="http://schemas.microsoft.com/office/drawing/2014/main" id="{293B25E0-9FFC-2311-C1B5-C622A92C1129}"/>
                      </a:ext>
                    </a:extLst>
                  </xdr:cNvPr>
                  <xdr:cNvGrpSpPr/>
                </xdr:nvGrpSpPr>
                <xdr:grpSpPr>
                  <a:xfrm>
                    <a:off x="11022767146" y="809933"/>
                    <a:ext cx="1768326" cy="352109"/>
                    <a:chOff x="11022767146" y="787708"/>
                    <a:chExt cx="1768326" cy="352109"/>
                  </a:xfrm>
                </xdr:grpSpPr>
                <xdr:sp macro="" textlink="Data!F273">
                  <xdr:nvSpPr>
                    <xdr:cNvPr id="7849" name="Rectangle: Rounded Corners 7848">
                      <a:extLst>
                        <a:ext uri="{FF2B5EF4-FFF2-40B4-BE49-F238E27FC236}">
                          <a16:creationId xmlns:a16="http://schemas.microsoft.com/office/drawing/2014/main" id="{6B799BC3-4E15-DE5F-BCAB-0CADFB845118}"/>
                        </a:ext>
                      </a:extLst>
                    </xdr:cNvPr>
                    <xdr:cNvSpPr/>
                  </xdr:nvSpPr>
                  <xdr:spPr>
                    <a:xfrm>
                      <a:off x="11022767146" y="873117"/>
                      <a:ext cx="93640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C34DD4F-DAA8-4265-8762-CB97A6B133C9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50" name="Rectangle: Rounded Corners 7849">
                      <a:extLst>
                        <a:ext uri="{FF2B5EF4-FFF2-40B4-BE49-F238E27FC236}">
                          <a16:creationId xmlns:a16="http://schemas.microsoft.com/office/drawing/2014/main" id="{DB3CE9B4-02E3-0CA3-1836-6691B56DDD4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3">
                  <xdr:nvSpPr>
                    <xdr:cNvPr id="7851" name="Rectangle: Rounded Corners 7850">
                      <a:extLst>
                        <a:ext uri="{FF2B5EF4-FFF2-40B4-BE49-F238E27FC236}">
                          <a16:creationId xmlns:a16="http://schemas.microsoft.com/office/drawing/2014/main" id="{6ABC1AA2-6B43-C791-E62E-51C0768139E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134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893FED2-4C9A-4C73-9169-180FA98F520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52" name="Rectangle: Rounded Corners 7851">
                      <a:extLst>
                        <a:ext uri="{FF2B5EF4-FFF2-40B4-BE49-F238E27FC236}">
                          <a16:creationId xmlns:a16="http://schemas.microsoft.com/office/drawing/2014/main" id="{7A7D38B3-50FA-168A-5915-D9165C1A748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3">
                <xdr:nvSpPr>
                  <xdr:cNvPr id="7840" name="Rectangle: Rounded Corners 7839">
                    <a:extLst>
                      <a:ext uri="{FF2B5EF4-FFF2-40B4-BE49-F238E27FC236}">
                        <a16:creationId xmlns:a16="http://schemas.microsoft.com/office/drawing/2014/main" id="{79E16DAC-8F42-6994-0371-53903F1E120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407F5F6-2D1A-442E-AE59-7F5C57CC803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3/01-4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841" name="Group 7840">
                    <a:extLst>
                      <a:ext uri="{FF2B5EF4-FFF2-40B4-BE49-F238E27FC236}">
                        <a16:creationId xmlns:a16="http://schemas.microsoft.com/office/drawing/2014/main" id="{9A37A86B-B056-6CBB-29E8-78B427F48B1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08" cy="341949"/>
                    <a:chOff x="11023087448" y="797868"/>
                    <a:chExt cx="1769908" cy="341949"/>
                  </a:xfrm>
                </xdr:grpSpPr>
                <xdr:sp macro="" textlink="Data!J273">
                  <xdr:nvSpPr>
                    <xdr:cNvPr id="7846" name="Rectangle: Rounded Corners 7845">
                      <a:extLst>
                        <a:ext uri="{FF2B5EF4-FFF2-40B4-BE49-F238E27FC236}">
                          <a16:creationId xmlns:a16="http://schemas.microsoft.com/office/drawing/2014/main" id="{08BD53F7-FA39-BADA-9199-4C486EBAC2B8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5C982CC-7E7C-4848-89A9-83B817F191E1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3">
                  <xdr:nvSpPr>
                    <xdr:cNvPr id="7847" name="Rectangle: Rounded Corners 7846">
                      <a:extLst>
                        <a:ext uri="{FF2B5EF4-FFF2-40B4-BE49-F238E27FC236}">
                          <a16:creationId xmlns:a16="http://schemas.microsoft.com/office/drawing/2014/main" id="{10DE08A9-4C28-4455-F3AB-8ADA6DFB07C7}"/>
                        </a:ext>
                      </a:extLst>
                    </xdr:cNvPr>
                    <xdr:cNvSpPr/>
                  </xdr:nvSpPr>
                  <xdr:spPr>
                    <a:xfrm>
                      <a:off x="11023993567" y="872261"/>
                      <a:ext cx="863789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11343BF-D152-4E8A-8FAE-E315844042AB}" type="TxLink">
                        <a:rPr lang="en-US" sz="6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48" name="Rectangle: Rounded Corners 7847">
                      <a:extLst>
                        <a:ext uri="{FF2B5EF4-FFF2-40B4-BE49-F238E27FC236}">
                          <a16:creationId xmlns:a16="http://schemas.microsoft.com/office/drawing/2014/main" id="{87A631A1-7D94-5552-BBCC-E5CB951A876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842" name="Group 7841">
                    <a:extLst>
                      <a:ext uri="{FF2B5EF4-FFF2-40B4-BE49-F238E27FC236}">
                        <a16:creationId xmlns:a16="http://schemas.microsoft.com/office/drawing/2014/main" id="{369514F7-A71C-28A8-56F3-EBB9AB2A546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3">
                  <xdr:nvSpPr>
                    <xdr:cNvPr id="7843" name="Rectangle: Rounded Corners 7842">
                      <a:extLst>
                        <a:ext uri="{FF2B5EF4-FFF2-40B4-BE49-F238E27FC236}">
                          <a16:creationId xmlns:a16="http://schemas.microsoft.com/office/drawing/2014/main" id="{1EE09A9A-97A5-A311-5102-7D2C1B9ED25C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0F322F0-F96F-474F-9FC9-079C78922F09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15,740,000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3">
                  <xdr:nvSpPr>
                    <xdr:cNvPr id="7844" name="Rectangle: Rounded Corners 7843">
                      <a:extLst>
                        <a:ext uri="{FF2B5EF4-FFF2-40B4-BE49-F238E27FC236}">
                          <a16:creationId xmlns:a16="http://schemas.microsoft.com/office/drawing/2014/main" id="{4E9E8C52-6B19-7068-1479-0F10A7F313A8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9CDB634-CE7F-43BB-BE1C-BD0EBCE6805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ADVANCE A0201004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45" name="Rectangle: Rounded Corners 7844">
                      <a:extLst>
                        <a:ext uri="{FF2B5EF4-FFF2-40B4-BE49-F238E27FC236}">
                          <a16:creationId xmlns:a16="http://schemas.microsoft.com/office/drawing/2014/main" id="{24C077E6-FD40-809D-10BA-DAF281C00E0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837" name="Rectangle: Rounded Corners 7836">
                  <a:extLst>
                    <a:ext uri="{FF2B5EF4-FFF2-40B4-BE49-F238E27FC236}">
                      <a16:creationId xmlns:a16="http://schemas.microsoft.com/office/drawing/2014/main" id="{AA319A73-B7C9-8657-7130-7287C924C24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833" name="Straight Connector 7832">
                <a:extLst>
                  <a:ext uri="{FF2B5EF4-FFF2-40B4-BE49-F238E27FC236}">
                    <a16:creationId xmlns:a16="http://schemas.microsoft.com/office/drawing/2014/main" id="{89B3699F-E544-6A70-A48D-5AB96002B49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34" name="Straight Connector 7833">
                <a:extLst>
                  <a:ext uri="{FF2B5EF4-FFF2-40B4-BE49-F238E27FC236}">
                    <a16:creationId xmlns:a16="http://schemas.microsoft.com/office/drawing/2014/main" id="{9C152DE9-7D86-65CC-8A3E-67FBD0C0720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35" name="Straight Connector 7834">
                <a:extLst>
                  <a:ext uri="{FF2B5EF4-FFF2-40B4-BE49-F238E27FC236}">
                    <a16:creationId xmlns:a16="http://schemas.microsoft.com/office/drawing/2014/main" id="{9C1217EB-48ED-C3C5-4FFB-7BB2CC12943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831" name="Rectangle: Rounded Corners 7830">
              <a:extLst>
                <a:ext uri="{FF2B5EF4-FFF2-40B4-BE49-F238E27FC236}">
                  <a16:creationId xmlns:a16="http://schemas.microsoft.com/office/drawing/2014/main" id="{2BE0ADCF-B795-951B-96FE-12418F94C0CE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829" name="Rectangle: Rounded Corners 7828">
            <a:extLst>
              <a:ext uri="{FF2B5EF4-FFF2-40B4-BE49-F238E27FC236}">
                <a16:creationId xmlns:a16="http://schemas.microsoft.com/office/drawing/2014/main" id="{DFD39749-0793-7DE0-6996-65372B9733C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289</xdr:row>
      <xdr:rowOff>79367</xdr:rowOff>
    </xdr:from>
    <xdr:to>
      <xdr:col>0</xdr:col>
      <xdr:colOff>8042797</xdr:colOff>
      <xdr:row>289</xdr:row>
      <xdr:rowOff>527410</xdr:rowOff>
    </xdr:to>
    <xdr:grpSp>
      <xdr:nvGrpSpPr>
        <xdr:cNvPr id="7853" name="Group 7852">
          <a:extLst>
            <a:ext uri="{FF2B5EF4-FFF2-40B4-BE49-F238E27FC236}">
              <a16:creationId xmlns:a16="http://schemas.microsoft.com/office/drawing/2014/main" id="{69739AF6-E0B7-41BD-BA2C-AF4837F54313}"/>
            </a:ext>
          </a:extLst>
        </xdr:cNvPr>
        <xdr:cNvGrpSpPr/>
      </xdr:nvGrpSpPr>
      <xdr:grpSpPr>
        <a:xfrm>
          <a:off x="10947688403" y="15538082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854" name="Group 7853">
            <a:extLst>
              <a:ext uri="{FF2B5EF4-FFF2-40B4-BE49-F238E27FC236}">
                <a16:creationId xmlns:a16="http://schemas.microsoft.com/office/drawing/2014/main" id="{CD75B8CC-E5D0-40F3-3351-BA0CE67D4B84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856" name="Group 7855">
              <a:extLst>
                <a:ext uri="{FF2B5EF4-FFF2-40B4-BE49-F238E27FC236}">
                  <a16:creationId xmlns:a16="http://schemas.microsoft.com/office/drawing/2014/main" id="{F3D997A6-6384-00A5-4B9C-80E5BA89C04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858" name="Group 7857">
                <a:extLst>
                  <a:ext uri="{FF2B5EF4-FFF2-40B4-BE49-F238E27FC236}">
                    <a16:creationId xmlns:a16="http://schemas.microsoft.com/office/drawing/2014/main" id="{89E6D4AE-56B0-9841-9B35-1632E4807E5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862" name="Group 7861">
                  <a:extLst>
                    <a:ext uri="{FF2B5EF4-FFF2-40B4-BE49-F238E27FC236}">
                      <a16:creationId xmlns:a16="http://schemas.microsoft.com/office/drawing/2014/main" id="{48F7A565-1643-39F0-CBF2-65361367C2B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864" name="Rectangle: Rounded Corners 7863">
                    <a:extLst>
                      <a:ext uri="{FF2B5EF4-FFF2-40B4-BE49-F238E27FC236}">
                        <a16:creationId xmlns:a16="http://schemas.microsoft.com/office/drawing/2014/main" id="{53BBC656-38B0-785E-52E6-DC463CE5D0E9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865" name="Group 7864">
                    <a:extLst>
                      <a:ext uri="{FF2B5EF4-FFF2-40B4-BE49-F238E27FC236}">
                        <a16:creationId xmlns:a16="http://schemas.microsoft.com/office/drawing/2014/main" id="{DAEF2416-4A63-380D-4787-8D5C73E2BEC6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74">
                  <xdr:nvSpPr>
                    <xdr:cNvPr id="7875" name="Rectangle: Rounded Corners 7874">
                      <a:extLst>
                        <a:ext uri="{FF2B5EF4-FFF2-40B4-BE49-F238E27FC236}">
                          <a16:creationId xmlns:a16="http://schemas.microsoft.com/office/drawing/2014/main" id="{52980C25-0B47-53F0-A36A-5251CEFFEE7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F46969-C5A2-47CA-AB1C-DEE7E954CD3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76" name="Rectangle: Rounded Corners 7875">
                      <a:extLst>
                        <a:ext uri="{FF2B5EF4-FFF2-40B4-BE49-F238E27FC236}">
                          <a16:creationId xmlns:a16="http://schemas.microsoft.com/office/drawing/2014/main" id="{B0481230-DA2E-B83C-1E1E-9DB22432267D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4">
                  <xdr:nvSpPr>
                    <xdr:cNvPr id="7877" name="Rectangle: Rounded Corners 7876">
                      <a:extLst>
                        <a:ext uri="{FF2B5EF4-FFF2-40B4-BE49-F238E27FC236}">
                          <a16:creationId xmlns:a16="http://schemas.microsoft.com/office/drawing/2014/main" id="{AD2AD181-88FA-DF2F-CD9B-B8783FB7FBD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42F2BD9-62D6-4700-9E88-BAE61FB39BD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78" name="Rectangle: Rounded Corners 7877">
                      <a:extLst>
                        <a:ext uri="{FF2B5EF4-FFF2-40B4-BE49-F238E27FC236}">
                          <a16:creationId xmlns:a16="http://schemas.microsoft.com/office/drawing/2014/main" id="{F337DE33-5839-D146-FD76-504C72F71CD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4">
                <xdr:nvSpPr>
                  <xdr:cNvPr id="7866" name="Rectangle: Rounded Corners 7865">
                    <a:extLst>
                      <a:ext uri="{FF2B5EF4-FFF2-40B4-BE49-F238E27FC236}">
                        <a16:creationId xmlns:a16="http://schemas.microsoft.com/office/drawing/2014/main" id="{CC7212D2-C1FB-9C99-D367-68D487D7865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901AFB4-E189-41C8-8981-E9D34906266D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پین گیج 6/01-7 میلیمتر گام 0/01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867" name="Group 7866">
                    <a:extLst>
                      <a:ext uri="{FF2B5EF4-FFF2-40B4-BE49-F238E27FC236}">
                        <a16:creationId xmlns:a16="http://schemas.microsoft.com/office/drawing/2014/main" id="{FEB565DB-9F43-8E07-1B90-8FBB62B8C33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9910" cy="341949"/>
                    <a:chOff x="11023087448" y="797868"/>
                    <a:chExt cx="1769910" cy="341949"/>
                  </a:xfrm>
                </xdr:grpSpPr>
                <xdr:sp macro="" textlink="Data!J274">
                  <xdr:nvSpPr>
                    <xdr:cNvPr id="7872" name="Rectangle: Rounded Corners 7871">
                      <a:extLst>
                        <a:ext uri="{FF2B5EF4-FFF2-40B4-BE49-F238E27FC236}">
                          <a16:creationId xmlns:a16="http://schemas.microsoft.com/office/drawing/2014/main" id="{C11990FF-AC6A-6BA0-B698-4BD123BC23D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F2A2E8-5187-47F2-91B6-C5D1BC344BAB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4">
                  <xdr:nvSpPr>
                    <xdr:cNvPr id="7873" name="Rectangle: Rounded Corners 7872">
                      <a:extLst>
                        <a:ext uri="{FF2B5EF4-FFF2-40B4-BE49-F238E27FC236}">
                          <a16:creationId xmlns:a16="http://schemas.microsoft.com/office/drawing/2014/main" id="{5FE3275B-3DC2-67F9-9312-137EF97D17CD}"/>
                        </a:ext>
                      </a:extLst>
                    </xdr:cNvPr>
                    <xdr:cNvSpPr/>
                  </xdr:nvSpPr>
                  <xdr:spPr>
                    <a:xfrm>
                      <a:off x="11023985419" y="872261"/>
                      <a:ext cx="871939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A3811C-6C4C-43BF-9F4F-BBC4C4105AFB}" type="TxLink">
                        <a:rPr lang="en-US" sz="9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74" name="Rectangle: Rounded Corners 7873">
                      <a:extLst>
                        <a:ext uri="{FF2B5EF4-FFF2-40B4-BE49-F238E27FC236}">
                          <a16:creationId xmlns:a16="http://schemas.microsoft.com/office/drawing/2014/main" id="{CD9A5D5C-4DAF-3E17-D3FC-BF83FF6CB33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868" name="Group 7867">
                    <a:extLst>
                      <a:ext uri="{FF2B5EF4-FFF2-40B4-BE49-F238E27FC236}">
                        <a16:creationId xmlns:a16="http://schemas.microsoft.com/office/drawing/2014/main" id="{686AF6CF-9C87-0019-FF5E-D5E6F493106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4">
                  <xdr:nvSpPr>
                    <xdr:cNvPr id="7869" name="Rectangle: Rounded Corners 7868">
                      <a:extLst>
                        <a:ext uri="{FF2B5EF4-FFF2-40B4-BE49-F238E27FC236}">
                          <a16:creationId xmlns:a16="http://schemas.microsoft.com/office/drawing/2014/main" id="{61D4BDA9-201B-3FB1-9CB3-3DDAA5357ED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43559B6-AA1A-49A8-83AD-8FB66A2EA5F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18,330,000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4">
                  <xdr:nvSpPr>
                    <xdr:cNvPr id="7870" name="Rectangle: Rounded Corners 7869">
                      <a:extLst>
                        <a:ext uri="{FF2B5EF4-FFF2-40B4-BE49-F238E27FC236}">
                          <a16:creationId xmlns:a16="http://schemas.microsoft.com/office/drawing/2014/main" id="{662F06E4-77CE-F29F-AA3C-9D3774921178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251151F-3596-452C-A787-EAA5A160400A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ADVANCE A0201007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71" name="Rectangle: Rounded Corners 7870">
                      <a:extLst>
                        <a:ext uri="{FF2B5EF4-FFF2-40B4-BE49-F238E27FC236}">
                          <a16:creationId xmlns:a16="http://schemas.microsoft.com/office/drawing/2014/main" id="{18BAECA4-E6A9-7B20-E793-7559BD89263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863" name="Rectangle: Rounded Corners 7862">
                  <a:extLst>
                    <a:ext uri="{FF2B5EF4-FFF2-40B4-BE49-F238E27FC236}">
                      <a16:creationId xmlns:a16="http://schemas.microsoft.com/office/drawing/2014/main" id="{91DCFCD4-E98E-A6C8-5868-943766506C8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859" name="Straight Connector 7858">
                <a:extLst>
                  <a:ext uri="{FF2B5EF4-FFF2-40B4-BE49-F238E27FC236}">
                    <a16:creationId xmlns:a16="http://schemas.microsoft.com/office/drawing/2014/main" id="{E8F19ADE-FE5F-10C5-2F7A-9846CB58565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60" name="Straight Connector 7859">
                <a:extLst>
                  <a:ext uri="{FF2B5EF4-FFF2-40B4-BE49-F238E27FC236}">
                    <a16:creationId xmlns:a16="http://schemas.microsoft.com/office/drawing/2014/main" id="{624CA630-DCFE-EBBA-61FF-5810762EF66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61" name="Straight Connector 7860">
                <a:extLst>
                  <a:ext uri="{FF2B5EF4-FFF2-40B4-BE49-F238E27FC236}">
                    <a16:creationId xmlns:a16="http://schemas.microsoft.com/office/drawing/2014/main" id="{C7B43879-F5A8-D95B-5C07-635913F8BA1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857" name="Rectangle: Rounded Corners 7856">
              <a:extLst>
                <a:ext uri="{FF2B5EF4-FFF2-40B4-BE49-F238E27FC236}">
                  <a16:creationId xmlns:a16="http://schemas.microsoft.com/office/drawing/2014/main" id="{7E41748A-A1E4-6D44-A981-99B2B93E075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855" name="Rectangle: Rounded Corners 7854">
            <a:extLst>
              <a:ext uri="{FF2B5EF4-FFF2-40B4-BE49-F238E27FC236}">
                <a16:creationId xmlns:a16="http://schemas.microsoft.com/office/drawing/2014/main" id="{274E2203-87B3-9F2A-7D38-9EE7DDD7191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290</xdr:row>
      <xdr:rowOff>79367</xdr:rowOff>
    </xdr:from>
    <xdr:to>
      <xdr:col>0</xdr:col>
      <xdr:colOff>8042797</xdr:colOff>
      <xdr:row>290</xdr:row>
      <xdr:rowOff>527410</xdr:rowOff>
    </xdr:to>
    <xdr:grpSp>
      <xdr:nvGrpSpPr>
        <xdr:cNvPr id="7879" name="Group 7878">
          <a:extLst>
            <a:ext uri="{FF2B5EF4-FFF2-40B4-BE49-F238E27FC236}">
              <a16:creationId xmlns:a16="http://schemas.microsoft.com/office/drawing/2014/main" id="{A66CFA82-82FA-498C-9861-B2199493B56A}"/>
            </a:ext>
          </a:extLst>
        </xdr:cNvPr>
        <xdr:cNvGrpSpPr/>
      </xdr:nvGrpSpPr>
      <xdr:grpSpPr>
        <a:xfrm>
          <a:off x="10947688403" y="155920090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880" name="Group 7879">
            <a:extLst>
              <a:ext uri="{FF2B5EF4-FFF2-40B4-BE49-F238E27FC236}">
                <a16:creationId xmlns:a16="http://schemas.microsoft.com/office/drawing/2014/main" id="{7DBB3440-A106-2AD3-B9BE-EF3085F979AF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882" name="Group 7881">
              <a:extLst>
                <a:ext uri="{FF2B5EF4-FFF2-40B4-BE49-F238E27FC236}">
                  <a16:creationId xmlns:a16="http://schemas.microsoft.com/office/drawing/2014/main" id="{D3E96583-E464-CA13-E658-E1BE29CA95A6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884" name="Group 7883">
                <a:extLst>
                  <a:ext uri="{FF2B5EF4-FFF2-40B4-BE49-F238E27FC236}">
                    <a16:creationId xmlns:a16="http://schemas.microsoft.com/office/drawing/2014/main" id="{3D0F978B-3978-0286-57C6-406FC5682130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888" name="Group 7887">
                  <a:extLst>
                    <a:ext uri="{FF2B5EF4-FFF2-40B4-BE49-F238E27FC236}">
                      <a16:creationId xmlns:a16="http://schemas.microsoft.com/office/drawing/2014/main" id="{8F8435A2-526E-3031-4517-CC91EDBC3048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890" name="Rectangle: Rounded Corners 7889">
                    <a:extLst>
                      <a:ext uri="{FF2B5EF4-FFF2-40B4-BE49-F238E27FC236}">
                        <a16:creationId xmlns:a16="http://schemas.microsoft.com/office/drawing/2014/main" id="{C27CA2BF-B129-164C-485C-93DC05C3B36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891" name="Group 7890">
                    <a:extLst>
                      <a:ext uri="{FF2B5EF4-FFF2-40B4-BE49-F238E27FC236}">
                        <a16:creationId xmlns:a16="http://schemas.microsoft.com/office/drawing/2014/main" id="{5EF7C60A-BB41-A52D-2C5B-3B92F7B0F68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75">
                  <xdr:nvSpPr>
                    <xdr:cNvPr id="7901" name="Rectangle: Rounded Corners 7900">
                      <a:extLst>
                        <a:ext uri="{FF2B5EF4-FFF2-40B4-BE49-F238E27FC236}">
                          <a16:creationId xmlns:a16="http://schemas.microsoft.com/office/drawing/2014/main" id="{96F878C8-6EB2-6851-5D22-69747A82AAF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86215B8-A083-4A72-B4D0-C29F79BD3333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02" name="Rectangle: Rounded Corners 7901">
                      <a:extLst>
                        <a:ext uri="{FF2B5EF4-FFF2-40B4-BE49-F238E27FC236}">
                          <a16:creationId xmlns:a16="http://schemas.microsoft.com/office/drawing/2014/main" id="{AD7F380F-E4F6-B119-9D7A-ECFF3C7799F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5">
                  <xdr:nvSpPr>
                    <xdr:cNvPr id="7903" name="Rectangle: Rounded Corners 7902">
                      <a:extLst>
                        <a:ext uri="{FF2B5EF4-FFF2-40B4-BE49-F238E27FC236}">
                          <a16:creationId xmlns:a16="http://schemas.microsoft.com/office/drawing/2014/main" id="{B4205879-3CA2-BF56-F937-1D8D81C92B4F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ABA0E32-D623-4CF4-9F42-8F449AE4706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04" name="Rectangle: Rounded Corners 7903">
                      <a:extLst>
                        <a:ext uri="{FF2B5EF4-FFF2-40B4-BE49-F238E27FC236}">
                          <a16:creationId xmlns:a16="http://schemas.microsoft.com/office/drawing/2014/main" id="{4EE9F615-44ED-8BF0-8DAE-91BF7A56CE6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5">
                <xdr:nvSpPr>
                  <xdr:cNvPr id="7892" name="Rectangle: Rounded Corners 7891">
                    <a:extLst>
                      <a:ext uri="{FF2B5EF4-FFF2-40B4-BE49-F238E27FC236}">
                        <a16:creationId xmlns:a16="http://schemas.microsoft.com/office/drawing/2014/main" id="{85EEAE17-2C7C-83BF-3067-3F1C3E800BA2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870E0AD-6B70-4E3E-9EA6-98D706F4465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 عقربه ای داخل 30-62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893" name="Group 7892">
                    <a:extLst>
                      <a:ext uri="{FF2B5EF4-FFF2-40B4-BE49-F238E27FC236}">
                        <a16:creationId xmlns:a16="http://schemas.microsoft.com/office/drawing/2014/main" id="{C57F1CFA-1C0E-74D3-8F65-25E60D6F16E9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75">
                  <xdr:nvSpPr>
                    <xdr:cNvPr id="7898" name="Rectangle: Rounded Corners 7897">
                      <a:extLst>
                        <a:ext uri="{FF2B5EF4-FFF2-40B4-BE49-F238E27FC236}">
                          <a16:creationId xmlns:a16="http://schemas.microsoft.com/office/drawing/2014/main" id="{92E36677-BA76-57A2-B896-2C2A2AC4272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5B2D0A-C4A7-4E11-8F15-6340C9590C9E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5">
                  <xdr:nvSpPr>
                    <xdr:cNvPr id="7899" name="Rectangle: Rounded Corners 7898">
                      <a:extLst>
                        <a:ext uri="{FF2B5EF4-FFF2-40B4-BE49-F238E27FC236}">
                          <a16:creationId xmlns:a16="http://schemas.microsoft.com/office/drawing/2014/main" id="{902B393F-EEC7-8756-6FA3-89EDA7956529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AE67DA8-E05A-4CCC-A96E-0FC49C8D135C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300" b="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00" name="Rectangle: Rounded Corners 7899">
                      <a:extLst>
                        <a:ext uri="{FF2B5EF4-FFF2-40B4-BE49-F238E27FC236}">
                          <a16:creationId xmlns:a16="http://schemas.microsoft.com/office/drawing/2014/main" id="{34AAD192-CC5B-8FE4-7D1E-EC86C286A51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894" name="Group 7893">
                    <a:extLst>
                      <a:ext uri="{FF2B5EF4-FFF2-40B4-BE49-F238E27FC236}">
                        <a16:creationId xmlns:a16="http://schemas.microsoft.com/office/drawing/2014/main" id="{4CA94C6B-CDFC-57A3-5C4B-255F720F3ED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5">
                  <xdr:nvSpPr>
                    <xdr:cNvPr id="7895" name="Rectangle: Rounded Corners 7894">
                      <a:extLst>
                        <a:ext uri="{FF2B5EF4-FFF2-40B4-BE49-F238E27FC236}">
                          <a16:creationId xmlns:a16="http://schemas.microsoft.com/office/drawing/2014/main" id="{2A43D14C-6883-E2B4-D6FD-5DCFAB1607D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34DCFD3-8B1A-40AE-995E-FEF716C5A9AA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30,550,000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5">
                  <xdr:nvSpPr>
                    <xdr:cNvPr id="7896" name="Rectangle: Rounded Corners 7895">
                      <a:extLst>
                        <a:ext uri="{FF2B5EF4-FFF2-40B4-BE49-F238E27FC236}">
                          <a16:creationId xmlns:a16="http://schemas.microsoft.com/office/drawing/2014/main" id="{BA68418C-A3BE-6D11-29AA-85997E77A0D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04EDA28-E1AE-434F-A5E8-A4DAD4CEFE0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TECLOCK IM-881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897" name="Rectangle: Rounded Corners 7896">
                      <a:extLst>
                        <a:ext uri="{FF2B5EF4-FFF2-40B4-BE49-F238E27FC236}">
                          <a16:creationId xmlns:a16="http://schemas.microsoft.com/office/drawing/2014/main" id="{C4A7F705-2923-541B-3301-3C13EB27356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889" name="Rectangle: Rounded Corners 7888">
                  <a:extLst>
                    <a:ext uri="{FF2B5EF4-FFF2-40B4-BE49-F238E27FC236}">
                      <a16:creationId xmlns:a16="http://schemas.microsoft.com/office/drawing/2014/main" id="{79169802-AF9B-9142-AD26-E81CEBD4ED4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885" name="Straight Connector 7884">
                <a:extLst>
                  <a:ext uri="{FF2B5EF4-FFF2-40B4-BE49-F238E27FC236}">
                    <a16:creationId xmlns:a16="http://schemas.microsoft.com/office/drawing/2014/main" id="{10FBFBCD-FAD5-BFE9-B047-6B5BB78B076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86" name="Straight Connector 7885">
                <a:extLst>
                  <a:ext uri="{FF2B5EF4-FFF2-40B4-BE49-F238E27FC236}">
                    <a16:creationId xmlns:a16="http://schemas.microsoft.com/office/drawing/2014/main" id="{442D424F-2C96-6AD5-7004-6C4AF970F9B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87" name="Straight Connector 7886">
                <a:extLst>
                  <a:ext uri="{FF2B5EF4-FFF2-40B4-BE49-F238E27FC236}">
                    <a16:creationId xmlns:a16="http://schemas.microsoft.com/office/drawing/2014/main" id="{8D2D9214-6D76-0714-2529-66515D2BDE0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883" name="Rectangle: Rounded Corners 7882">
              <a:extLst>
                <a:ext uri="{FF2B5EF4-FFF2-40B4-BE49-F238E27FC236}">
                  <a16:creationId xmlns:a16="http://schemas.microsoft.com/office/drawing/2014/main" id="{B671B2BB-AEA2-CE3E-9D8E-76EC9F304BD5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881" name="Rectangle: Rounded Corners 7880">
            <a:extLst>
              <a:ext uri="{FF2B5EF4-FFF2-40B4-BE49-F238E27FC236}">
                <a16:creationId xmlns:a16="http://schemas.microsoft.com/office/drawing/2014/main" id="{CF3452DB-3451-A750-F61E-2445E4774B9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291</xdr:row>
      <xdr:rowOff>79367</xdr:rowOff>
    </xdr:from>
    <xdr:to>
      <xdr:col>0</xdr:col>
      <xdr:colOff>8042797</xdr:colOff>
      <xdr:row>291</xdr:row>
      <xdr:rowOff>527410</xdr:rowOff>
    </xdr:to>
    <xdr:grpSp>
      <xdr:nvGrpSpPr>
        <xdr:cNvPr id="7905" name="Group 7904">
          <a:extLst>
            <a:ext uri="{FF2B5EF4-FFF2-40B4-BE49-F238E27FC236}">
              <a16:creationId xmlns:a16="http://schemas.microsoft.com/office/drawing/2014/main" id="{6301123D-C5A2-4D3C-A1BE-3311DBBB1176}"/>
            </a:ext>
          </a:extLst>
        </xdr:cNvPr>
        <xdr:cNvGrpSpPr/>
      </xdr:nvGrpSpPr>
      <xdr:grpSpPr>
        <a:xfrm>
          <a:off x="10947688403" y="15645935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906" name="Group 7905">
            <a:extLst>
              <a:ext uri="{FF2B5EF4-FFF2-40B4-BE49-F238E27FC236}">
                <a16:creationId xmlns:a16="http://schemas.microsoft.com/office/drawing/2014/main" id="{2AFDC144-9581-509C-86AF-650F1E8361D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908" name="Group 7907">
              <a:extLst>
                <a:ext uri="{FF2B5EF4-FFF2-40B4-BE49-F238E27FC236}">
                  <a16:creationId xmlns:a16="http://schemas.microsoft.com/office/drawing/2014/main" id="{FD3880FF-FE72-5FB1-BC98-8085A3308F8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910" name="Group 7909">
                <a:extLst>
                  <a:ext uri="{FF2B5EF4-FFF2-40B4-BE49-F238E27FC236}">
                    <a16:creationId xmlns:a16="http://schemas.microsoft.com/office/drawing/2014/main" id="{C2FA0288-61F1-1ADD-19DB-50704EC0DA0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914" name="Group 7913">
                  <a:extLst>
                    <a:ext uri="{FF2B5EF4-FFF2-40B4-BE49-F238E27FC236}">
                      <a16:creationId xmlns:a16="http://schemas.microsoft.com/office/drawing/2014/main" id="{BFFD693A-464C-08CD-E023-5E753B75D8A2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916" name="Rectangle: Rounded Corners 7915">
                    <a:extLst>
                      <a:ext uri="{FF2B5EF4-FFF2-40B4-BE49-F238E27FC236}">
                        <a16:creationId xmlns:a16="http://schemas.microsoft.com/office/drawing/2014/main" id="{A2A959D3-6723-D6FD-AE49-A008FBF351B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917" name="Group 7916">
                    <a:extLst>
                      <a:ext uri="{FF2B5EF4-FFF2-40B4-BE49-F238E27FC236}">
                        <a16:creationId xmlns:a16="http://schemas.microsoft.com/office/drawing/2014/main" id="{8F7AD79F-CA8C-F3BD-B716-7AE60ADA8E33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97035" cy="352109"/>
                    <a:chOff x="11022838437" y="787708"/>
                    <a:chExt cx="1697035" cy="352109"/>
                  </a:xfrm>
                </xdr:grpSpPr>
                <xdr:sp macro="" textlink="Data!F276">
                  <xdr:nvSpPr>
                    <xdr:cNvPr id="7927" name="Rectangle: Rounded Corners 7926">
                      <a:extLst>
                        <a:ext uri="{FF2B5EF4-FFF2-40B4-BE49-F238E27FC236}">
                          <a16:creationId xmlns:a16="http://schemas.microsoft.com/office/drawing/2014/main" id="{D122B829-17BA-DB15-669C-3CC72F2751C1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914734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5EBE07-D029-4797-A738-B4036343233D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28" name="Rectangle: Rounded Corners 7927">
                      <a:extLst>
                        <a:ext uri="{FF2B5EF4-FFF2-40B4-BE49-F238E27FC236}">
                          <a16:creationId xmlns:a16="http://schemas.microsoft.com/office/drawing/2014/main" id="{A99D389C-5D59-59B0-60E8-5679581BDF8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6">
                  <xdr:nvSpPr>
                    <xdr:cNvPr id="7929" name="Rectangle: Rounded Corners 7928">
                      <a:extLst>
                        <a:ext uri="{FF2B5EF4-FFF2-40B4-BE49-F238E27FC236}">
                          <a16:creationId xmlns:a16="http://schemas.microsoft.com/office/drawing/2014/main" id="{CF36518B-52C8-F7FA-0146-82BC90A8A5B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4134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3139D2-B9FC-4497-8644-56B105F999B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30" name="Rectangle: Rounded Corners 7929">
                      <a:extLst>
                        <a:ext uri="{FF2B5EF4-FFF2-40B4-BE49-F238E27FC236}">
                          <a16:creationId xmlns:a16="http://schemas.microsoft.com/office/drawing/2014/main" id="{2A824003-5E8D-05B0-8A96-BCE36C376EF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6">
                <xdr:nvSpPr>
                  <xdr:cNvPr id="7918" name="Rectangle: Rounded Corners 7917">
                    <a:extLst>
                      <a:ext uri="{FF2B5EF4-FFF2-40B4-BE49-F238E27FC236}">
                        <a16:creationId xmlns:a16="http://schemas.microsoft.com/office/drawing/2014/main" id="{2923929D-C14A-D68A-7402-64EA96DC749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13F6222-E4F2-413B-A255-6F74CB75608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 عقربه ای داخل 55-153 میلیمتر دقت 0.02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919" name="Group 7918">
                    <a:extLst>
                      <a:ext uri="{FF2B5EF4-FFF2-40B4-BE49-F238E27FC236}">
                        <a16:creationId xmlns:a16="http://schemas.microsoft.com/office/drawing/2014/main" id="{B3DEF72F-61DA-4F65-B346-D63714514923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76">
                  <xdr:nvSpPr>
                    <xdr:cNvPr id="7924" name="Rectangle: Rounded Corners 7923">
                      <a:extLst>
                        <a:ext uri="{FF2B5EF4-FFF2-40B4-BE49-F238E27FC236}">
                          <a16:creationId xmlns:a16="http://schemas.microsoft.com/office/drawing/2014/main" id="{EDECF29B-C94D-594E-1C00-70FB82DA3E0F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18AD3EA-224E-4F40-873F-C3263FA65159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6">
                  <xdr:nvSpPr>
                    <xdr:cNvPr id="7925" name="Rectangle: Rounded Corners 7924">
                      <a:extLst>
                        <a:ext uri="{FF2B5EF4-FFF2-40B4-BE49-F238E27FC236}">
                          <a16:creationId xmlns:a16="http://schemas.microsoft.com/office/drawing/2014/main" id="{BD06D79D-6C60-B3FD-8F7A-6077E290FF16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8C890B-6C2D-4693-B233-B98409A8968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2223-153</a:t>
                      </a:fld>
                      <a:endParaRPr lang="en-US" sz="500" b="0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26" name="Rectangle: Rounded Corners 7925">
                      <a:extLst>
                        <a:ext uri="{FF2B5EF4-FFF2-40B4-BE49-F238E27FC236}">
                          <a16:creationId xmlns:a16="http://schemas.microsoft.com/office/drawing/2014/main" id="{DDE5D2BD-5078-079C-F8B4-082A855D5AC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920" name="Group 7919">
                    <a:extLst>
                      <a:ext uri="{FF2B5EF4-FFF2-40B4-BE49-F238E27FC236}">
                        <a16:creationId xmlns:a16="http://schemas.microsoft.com/office/drawing/2014/main" id="{28E48CD3-D289-1985-5C3C-4520AB3B891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6">
                  <xdr:nvSpPr>
                    <xdr:cNvPr id="7921" name="Rectangle: Rounded Corners 7920">
                      <a:extLst>
                        <a:ext uri="{FF2B5EF4-FFF2-40B4-BE49-F238E27FC236}">
                          <a16:creationId xmlns:a16="http://schemas.microsoft.com/office/drawing/2014/main" id="{522CF577-F44C-2433-0098-07ADA138E24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26C2A80-A2A0-4576-80AC-903DC76C3DA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6">
                  <xdr:nvSpPr>
                    <xdr:cNvPr id="7922" name="Rectangle: Rounded Corners 7921">
                      <a:extLst>
                        <a:ext uri="{FF2B5EF4-FFF2-40B4-BE49-F238E27FC236}">
                          <a16:creationId xmlns:a16="http://schemas.microsoft.com/office/drawing/2014/main" id="{F847E9EC-DC34-D1B8-AFF9-47C5185F6B9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5F5CAF7-438B-4C41-A8E3-89F0EC0CCFF4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23" name="Rectangle: Rounded Corners 7922">
                      <a:extLst>
                        <a:ext uri="{FF2B5EF4-FFF2-40B4-BE49-F238E27FC236}">
                          <a16:creationId xmlns:a16="http://schemas.microsoft.com/office/drawing/2014/main" id="{04770681-9BE2-DAEA-7939-473A9C9AAFB4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915" name="Rectangle: Rounded Corners 7914">
                  <a:extLst>
                    <a:ext uri="{FF2B5EF4-FFF2-40B4-BE49-F238E27FC236}">
                      <a16:creationId xmlns:a16="http://schemas.microsoft.com/office/drawing/2014/main" id="{59659AD5-CC52-E90E-E427-82678418359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911" name="Straight Connector 7910">
                <a:extLst>
                  <a:ext uri="{FF2B5EF4-FFF2-40B4-BE49-F238E27FC236}">
                    <a16:creationId xmlns:a16="http://schemas.microsoft.com/office/drawing/2014/main" id="{6C3BC0C8-2180-F907-69C3-96B83E51001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12" name="Straight Connector 7911">
                <a:extLst>
                  <a:ext uri="{FF2B5EF4-FFF2-40B4-BE49-F238E27FC236}">
                    <a16:creationId xmlns:a16="http://schemas.microsoft.com/office/drawing/2014/main" id="{1B14D90D-654C-DF48-FD6A-5EA501A0932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13" name="Straight Connector 7912">
                <a:extLst>
                  <a:ext uri="{FF2B5EF4-FFF2-40B4-BE49-F238E27FC236}">
                    <a16:creationId xmlns:a16="http://schemas.microsoft.com/office/drawing/2014/main" id="{CAC32430-41BA-8984-CA26-3DB2A3079C5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909" name="Rectangle: Rounded Corners 7908">
              <a:extLst>
                <a:ext uri="{FF2B5EF4-FFF2-40B4-BE49-F238E27FC236}">
                  <a16:creationId xmlns:a16="http://schemas.microsoft.com/office/drawing/2014/main" id="{E1AE3E4C-85B5-0DA0-3AB3-11E68259A5C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907" name="Rectangle: Rounded Corners 7906">
            <a:extLst>
              <a:ext uri="{FF2B5EF4-FFF2-40B4-BE49-F238E27FC236}">
                <a16:creationId xmlns:a16="http://schemas.microsoft.com/office/drawing/2014/main" id="{03FBF77B-8E76-421B-6D15-CE84245F4B4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292</xdr:row>
      <xdr:rowOff>79367</xdr:rowOff>
    </xdr:from>
    <xdr:to>
      <xdr:col>0</xdr:col>
      <xdr:colOff>8042797</xdr:colOff>
      <xdr:row>292</xdr:row>
      <xdr:rowOff>527410</xdr:rowOff>
    </xdr:to>
    <xdr:grpSp>
      <xdr:nvGrpSpPr>
        <xdr:cNvPr id="7931" name="Group 7930">
          <a:extLst>
            <a:ext uri="{FF2B5EF4-FFF2-40B4-BE49-F238E27FC236}">
              <a16:creationId xmlns:a16="http://schemas.microsoft.com/office/drawing/2014/main" id="{7342069B-0C4D-4EBF-81A2-3A34DA19C5FA}"/>
            </a:ext>
          </a:extLst>
        </xdr:cNvPr>
        <xdr:cNvGrpSpPr/>
      </xdr:nvGrpSpPr>
      <xdr:grpSpPr>
        <a:xfrm>
          <a:off x="10947688403" y="1569986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932" name="Group 7931">
            <a:extLst>
              <a:ext uri="{FF2B5EF4-FFF2-40B4-BE49-F238E27FC236}">
                <a16:creationId xmlns:a16="http://schemas.microsoft.com/office/drawing/2014/main" id="{FABF97A5-AEC7-6781-6DAE-0A56CE12997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934" name="Group 7933">
              <a:extLst>
                <a:ext uri="{FF2B5EF4-FFF2-40B4-BE49-F238E27FC236}">
                  <a16:creationId xmlns:a16="http://schemas.microsoft.com/office/drawing/2014/main" id="{6501EE3A-FD86-B64B-E70D-5161485F65B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936" name="Group 7935">
                <a:extLst>
                  <a:ext uri="{FF2B5EF4-FFF2-40B4-BE49-F238E27FC236}">
                    <a16:creationId xmlns:a16="http://schemas.microsoft.com/office/drawing/2014/main" id="{418C475E-F493-6D96-2EB6-F6812849FD92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940" name="Group 7939">
                  <a:extLst>
                    <a:ext uri="{FF2B5EF4-FFF2-40B4-BE49-F238E27FC236}">
                      <a16:creationId xmlns:a16="http://schemas.microsoft.com/office/drawing/2014/main" id="{91F50625-4254-BB31-5906-50C60B71F24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942" name="Rectangle: Rounded Corners 7941">
                    <a:extLst>
                      <a:ext uri="{FF2B5EF4-FFF2-40B4-BE49-F238E27FC236}">
                        <a16:creationId xmlns:a16="http://schemas.microsoft.com/office/drawing/2014/main" id="{2195C8F4-A507-EED0-0371-15DF113AC35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943" name="Group 7942">
                    <a:extLst>
                      <a:ext uri="{FF2B5EF4-FFF2-40B4-BE49-F238E27FC236}">
                        <a16:creationId xmlns:a16="http://schemas.microsoft.com/office/drawing/2014/main" id="{23BF8124-90E0-BD55-DC88-C9533CA38090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77">
                  <xdr:nvSpPr>
                    <xdr:cNvPr id="7953" name="Rectangle: Rounded Corners 7952">
                      <a:extLst>
                        <a:ext uri="{FF2B5EF4-FFF2-40B4-BE49-F238E27FC236}">
                          <a16:creationId xmlns:a16="http://schemas.microsoft.com/office/drawing/2014/main" id="{EEF71287-7EC0-B8F4-869D-081165D0F0B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C9F560B-7A59-492C-8204-0A2E9CF0DE8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54" name="Rectangle: Rounded Corners 7953">
                      <a:extLst>
                        <a:ext uri="{FF2B5EF4-FFF2-40B4-BE49-F238E27FC236}">
                          <a16:creationId xmlns:a16="http://schemas.microsoft.com/office/drawing/2014/main" id="{570A7D13-B29C-14F3-40F5-AB49BCB58BB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7">
                  <xdr:nvSpPr>
                    <xdr:cNvPr id="7955" name="Rectangle: Rounded Corners 7954">
                      <a:extLst>
                        <a:ext uri="{FF2B5EF4-FFF2-40B4-BE49-F238E27FC236}">
                          <a16:creationId xmlns:a16="http://schemas.microsoft.com/office/drawing/2014/main" id="{2748C0F6-BE52-DF4E-B89B-BA1CE1C10BB4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B924109-9745-44B7-975C-CE52D5C6755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56" name="Rectangle: Rounded Corners 7955">
                      <a:extLst>
                        <a:ext uri="{FF2B5EF4-FFF2-40B4-BE49-F238E27FC236}">
                          <a16:creationId xmlns:a16="http://schemas.microsoft.com/office/drawing/2014/main" id="{B630296A-BBCA-B396-E74C-82BCE057ECB0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7">
                <xdr:nvSpPr>
                  <xdr:cNvPr id="7944" name="Rectangle: Rounded Corners 7943">
                    <a:extLst>
                      <a:ext uri="{FF2B5EF4-FFF2-40B4-BE49-F238E27FC236}">
                        <a16:creationId xmlns:a16="http://schemas.microsoft.com/office/drawing/2014/main" id="{B85B16BA-0BE3-9E4A-B1B5-0DB6A9FE7E9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5B5510C-89F3-46AD-A180-6A0941AF66E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داخل 150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945" name="Group 7944">
                    <a:extLst>
                      <a:ext uri="{FF2B5EF4-FFF2-40B4-BE49-F238E27FC236}">
                        <a16:creationId xmlns:a16="http://schemas.microsoft.com/office/drawing/2014/main" id="{B09EEF9D-744B-775C-6273-C41355F5547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77">
                  <xdr:nvSpPr>
                    <xdr:cNvPr id="7950" name="Rectangle: Rounded Corners 7949">
                      <a:extLst>
                        <a:ext uri="{FF2B5EF4-FFF2-40B4-BE49-F238E27FC236}">
                          <a16:creationId xmlns:a16="http://schemas.microsoft.com/office/drawing/2014/main" id="{BC835BC3-E97B-32DE-4C03-5B880EFF821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13B9D18-A42E-44C9-A801-0DCEFD46525A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260,000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7">
                  <xdr:nvSpPr>
                    <xdr:cNvPr id="7951" name="Rectangle: Rounded Corners 7950">
                      <a:extLst>
                        <a:ext uri="{FF2B5EF4-FFF2-40B4-BE49-F238E27FC236}">
                          <a16:creationId xmlns:a16="http://schemas.microsoft.com/office/drawing/2014/main" id="{889A1D87-0DEE-85E0-E970-77A0A05DC79F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9FE1E3-5285-4BC7-87D1-A84E1C054E12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ACS-0102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52" name="Rectangle: Rounded Corners 7951">
                      <a:extLst>
                        <a:ext uri="{FF2B5EF4-FFF2-40B4-BE49-F238E27FC236}">
                          <a16:creationId xmlns:a16="http://schemas.microsoft.com/office/drawing/2014/main" id="{934CCBE7-291D-2099-91AF-FC8C233919E5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946" name="Group 7945">
                    <a:extLst>
                      <a:ext uri="{FF2B5EF4-FFF2-40B4-BE49-F238E27FC236}">
                        <a16:creationId xmlns:a16="http://schemas.microsoft.com/office/drawing/2014/main" id="{46BD5162-55F8-08AB-26B4-2E57EB24AE6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7">
                  <xdr:nvSpPr>
                    <xdr:cNvPr id="7947" name="Rectangle: Rounded Corners 7946">
                      <a:extLst>
                        <a:ext uri="{FF2B5EF4-FFF2-40B4-BE49-F238E27FC236}">
                          <a16:creationId xmlns:a16="http://schemas.microsoft.com/office/drawing/2014/main" id="{FB8B1ED6-BCF0-290C-2745-9FFB3EA63A5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714C7EB-D9A2-40CA-917A-27875D0AE328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7">
                  <xdr:nvSpPr>
                    <xdr:cNvPr id="7948" name="Rectangle: Rounded Corners 7947">
                      <a:extLst>
                        <a:ext uri="{FF2B5EF4-FFF2-40B4-BE49-F238E27FC236}">
                          <a16:creationId xmlns:a16="http://schemas.microsoft.com/office/drawing/2014/main" id="{CB409BAB-052C-09D6-4CC4-6F7366603A8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8FBD80B-040C-4516-9D46-F98727C6F5E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IC-150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49" name="Rectangle: Rounded Corners 7948">
                      <a:extLst>
                        <a:ext uri="{FF2B5EF4-FFF2-40B4-BE49-F238E27FC236}">
                          <a16:creationId xmlns:a16="http://schemas.microsoft.com/office/drawing/2014/main" id="{468113D6-E605-9E2D-A840-7193CF49A1D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941" name="Rectangle: Rounded Corners 7940">
                  <a:extLst>
                    <a:ext uri="{FF2B5EF4-FFF2-40B4-BE49-F238E27FC236}">
                      <a16:creationId xmlns:a16="http://schemas.microsoft.com/office/drawing/2014/main" id="{EC9B28AE-405E-B806-0197-722E620521C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937" name="Straight Connector 7936">
                <a:extLst>
                  <a:ext uri="{FF2B5EF4-FFF2-40B4-BE49-F238E27FC236}">
                    <a16:creationId xmlns:a16="http://schemas.microsoft.com/office/drawing/2014/main" id="{6F5E21C5-2A48-E152-D9DC-C5A32D9B459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38" name="Straight Connector 7937">
                <a:extLst>
                  <a:ext uri="{FF2B5EF4-FFF2-40B4-BE49-F238E27FC236}">
                    <a16:creationId xmlns:a16="http://schemas.microsoft.com/office/drawing/2014/main" id="{F65D21AE-7C70-985B-6A27-391AE6D4608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39" name="Straight Connector 7938">
                <a:extLst>
                  <a:ext uri="{FF2B5EF4-FFF2-40B4-BE49-F238E27FC236}">
                    <a16:creationId xmlns:a16="http://schemas.microsoft.com/office/drawing/2014/main" id="{56AC9537-7D66-2663-5EE6-6C2326954BB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935" name="Rectangle: Rounded Corners 7934">
              <a:extLst>
                <a:ext uri="{FF2B5EF4-FFF2-40B4-BE49-F238E27FC236}">
                  <a16:creationId xmlns:a16="http://schemas.microsoft.com/office/drawing/2014/main" id="{2BD06DFB-D5EF-EA62-C3B4-47B9311F607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933" name="Rectangle: Rounded Corners 7932">
            <a:extLst>
              <a:ext uri="{FF2B5EF4-FFF2-40B4-BE49-F238E27FC236}">
                <a16:creationId xmlns:a16="http://schemas.microsoft.com/office/drawing/2014/main" id="{3B4BDC02-062F-5C24-0C84-ACF00A2806B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293</xdr:row>
      <xdr:rowOff>79367</xdr:rowOff>
    </xdr:from>
    <xdr:to>
      <xdr:col>0</xdr:col>
      <xdr:colOff>8042797</xdr:colOff>
      <xdr:row>293</xdr:row>
      <xdr:rowOff>527410</xdr:rowOff>
    </xdr:to>
    <xdr:grpSp>
      <xdr:nvGrpSpPr>
        <xdr:cNvPr id="7957" name="Group 7956">
          <a:extLst>
            <a:ext uri="{FF2B5EF4-FFF2-40B4-BE49-F238E27FC236}">
              <a16:creationId xmlns:a16="http://schemas.microsoft.com/office/drawing/2014/main" id="{ACA6E3E1-EBAA-46FE-B0A5-B75464BE18CA}"/>
            </a:ext>
          </a:extLst>
        </xdr:cNvPr>
        <xdr:cNvGrpSpPr/>
      </xdr:nvGrpSpPr>
      <xdr:grpSpPr>
        <a:xfrm>
          <a:off x="10947688403" y="1575378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958" name="Group 7957">
            <a:extLst>
              <a:ext uri="{FF2B5EF4-FFF2-40B4-BE49-F238E27FC236}">
                <a16:creationId xmlns:a16="http://schemas.microsoft.com/office/drawing/2014/main" id="{EB84884C-D818-D68A-FFD9-4DD1F068C44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960" name="Group 7959">
              <a:extLst>
                <a:ext uri="{FF2B5EF4-FFF2-40B4-BE49-F238E27FC236}">
                  <a16:creationId xmlns:a16="http://schemas.microsoft.com/office/drawing/2014/main" id="{CA4B439D-B440-93EB-30C0-F072E018368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962" name="Group 7961">
                <a:extLst>
                  <a:ext uri="{FF2B5EF4-FFF2-40B4-BE49-F238E27FC236}">
                    <a16:creationId xmlns:a16="http://schemas.microsoft.com/office/drawing/2014/main" id="{EAEA6FF4-0A3F-224B-0038-3BB23274884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966" name="Group 7965">
                  <a:extLst>
                    <a:ext uri="{FF2B5EF4-FFF2-40B4-BE49-F238E27FC236}">
                      <a16:creationId xmlns:a16="http://schemas.microsoft.com/office/drawing/2014/main" id="{F7B81138-1776-CF8D-A855-A7782E49445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968" name="Rectangle: Rounded Corners 7967">
                    <a:extLst>
                      <a:ext uri="{FF2B5EF4-FFF2-40B4-BE49-F238E27FC236}">
                        <a16:creationId xmlns:a16="http://schemas.microsoft.com/office/drawing/2014/main" id="{9F105446-AB25-A524-9281-85016444812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969" name="Group 7968">
                    <a:extLst>
                      <a:ext uri="{FF2B5EF4-FFF2-40B4-BE49-F238E27FC236}">
                        <a16:creationId xmlns:a16="http://schemas.microsoft.com/office/drawing/2014/main" id="{EF77CE83-3B58-D781-FF74-0EE631DB0910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721482" cy="352109"/>
                    <a:chOff x="11022838437" y="787708"/>
                    <a:chExt cx="1721482" cy="352109"/>
                  </a:xfrm>
                </xdr:grpSpPr>
                <xdr:sp macro="" textlink="Data!F278">
                  <xdr:nvSpPr>
                    <xdr:cNvPr id="7979" name="Rectangle: Rounded Corners 7978">
                      <a:extLst>
                        <a:ext uri="{FF2B5EF4-FFF2-40B4-BE49-F238E27FC236}">
                          <a16:creationId xmlns:a16="http://schemas.microsoft.com/office/drawing/2014/main" id="{ECE52778-1A93-227B-D913-B6B5DE6F7DA4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493CE25-EBC1-4CCF-93BF-02648D7DE272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2,980,000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80" name="Rectangle: Rounded Corners 7979">
                      <a:extLst>
                        <a:ext uri="{FF2B5EF4-FFF2-40B4-BE49-F238E27FC236}">
                          <a16:creationId xmlns:a16="http://schemas.microsoft.com/office/drawing/2014/main" id="{39A0E992-6F27-7904-4768-E786F6CFC5A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8">
                  <xdr:nvSpPr>
                    <xdr:cNvPr id="7981" name="Rectangle: Rounded Corners 7980">
                      <a:extLst>
                        <a:ext uri="{FF2B5EF4-FFF2-40B4-BE49-F238E27FC236}">
                          <a16:creationId xmlns:a16="http://schemas.microsoft.com/office/drawing/2014/main" id="{3D912D7C-589C-6A13-0257-1C1BCE3F5F8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6578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8B2E266-E7BD-4C66-8422-48EDB809A09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950-233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82" name="Rectangle: Rounded Corners 7981">
                      <a:extLst>
                        <a:ext uri="{FF2B5EF4-FFF2-40B4-BE49-F238E27FC236}">
                          <a16:creationId xmlns:a16="http://schemas.microsoft.com/office/drawing/2014/main" id="{92CED676-3A1F-B414-30AA-96A5E9CAD7C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8">
                <xdr:nvSpPr>
                  <xdr:cNvPr id="7970" name="Rectangle: Rounded Corners 7969">
                    <a:extLst>
                      <a:ext uri="{FF2B5EF4-FFF2-40B4-BE49-F238E27FC236}">
                        <a16:creationId xmlns:a16="http://schemas.microsoft.com/office/drawing/2014/main" id="{CE19CA27-D3A0-95DD-11BC-037883F469E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92BC7F79-FCC9-4212-9B31-B3065EC5DD8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داخل 200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971" name="Group 7970">
                    <a:extLst>
                      <a:ext uri="{FF2B5EF4-FFF2-40B4-BE49-F238E27FC236}">
                        <a16:creationId xmlns:a16="http://schemas.microsoft.com/office/drawing/2014/main" id="{93372221-2227-6CBF-FF31-478D5A6CB55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78">
                  <xdr:nvSpPr>
                    <xdr:cNvPr id="7976" name="Rectangle: Rounded Corners 7975">
                      <a:extLst>
                        <a:ext uri="{FF2B5EF4-FFF2-40B4-BE49-F238E27FC236}">
                          <a16:creationId xmlns:a16="http://schemas.microsoft.com/office/drawing/2014/main" id="{B54B8E3F-F5ED-B635-71FA-B678FFA39A1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FE22DC3-95A8-4D9C-8180-0730BBE76578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300,000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8">
                  <xdr:nvSpPr>
                    <xdr:cNvPr id="7977" name="Rectangle: Rounded Corners 7976">
                      <a:extLst>
                        <a:ext uri="{FF2B5EF4-FFF2-40B4-BE49-F238E27FC236}">
                          <a16:creationId xmlns:a16="http://schemas.microsoft.com/office/drawing/2014/main" id="{C5164A01-1156-8994-3E16-477515D00974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F8C8B1-262A-4AB4-A356-78EC7D1DE288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ACS-0103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78" name="Rectangle: Rounded Corners 7977">
                      <a:extLst>
                        <a:ext uri="{FF2B5EF4-FFF2-40B4-BE49-F238E27FC236}">
                          <a16:creationId xmlns:a16="http://schemas.microsoft.com/office/drawing/2014/main" id="{985EFCE0-578D-B995-4715-E5D6CC406F7F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972" name="Group 7971">
                    <a:extLst>
                      <a:ext uri="{FF2B5EF4-FFF2-40B4-BE49-F238E27FC236}">
                        <a16:creationId xmlns:a16="http://schemas.microsoft.com/office/drawing/2014/main" id="{B2C85848-7265-BA67-C9D1-33FD9371C1A6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8">
                  <xdr:nvSpPr>
                    <xdr:cNvPr id="7973" name="Rectangle: Rounded Corners 7972">
                      <a:extLst>
                        <a:ext uri="{FF2B5EF4-FFF2-40B4-BE49-F238E27FC236}">
                          <a16:creationId xmlns:a16="http://schemas.microsoft.com/office/drawing/2014/main" id="{A7A1C34A-CB2F-5B56-48E7-28062E5593E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119C8A0-E97F-49E1-89C7-BC587759FCF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8">
                  <xdr:nvSpPr>
                    <xdr:cNvPr id="7974" name="Rectangle: Rounded Corners 7973">
                      <a:extLst>
                        <a:ext uri="{FF2B5EF4-FFF2-40B4-BE49-F238E27FC236}">
                          <a16:creationId xmlns:a16="http://schemas.microsoft.com/office/drawing/2014/main" id="{56722F88-B72D-805E-B798-99D6481F58DB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EF123B7-B87C-4C91-99E8-67B72310A39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IC-200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7975" name="Rectangle: Rounded Corners 7974">
                      <a:extLst>
                        <a:ext uri="{FF2B5EF4-FFF2-40B4-BE49-F238E27FC236}">
                          <a16:creationId xmlns:a16="http://schemas.microsoft.com/office/drawing/2014/main" id="{03E4152C-A91F-BC8B-051D-0CE80E4281C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967" name="Rectangle: Rounded Corners 7966">
                  <a:extLst>
                    <a:ext uri="{FF2B5EF4-FFF2-40B4-BE49-F238E27FC236}">
                      <a16:creationId xmlns:a16="http://schemas.microsoft.com/office/drawing/2014/main" id="{52CD2775-119E-E9A5-2F87-9683F62A752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963" name="Straight Connector 7962">
                <a:extLst>
                  <a:ext uri="{FF2B5EF4-FFF2-40B4-BE49-F238E27FC236}">
                    <a16:creationId xmlns:a16="http://schemas.microsoft.com/office/drawing/2014/main" id="{07B18F30-04A1-BCDC-1E6C-DD3F930B76E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64" name="Straight Connector 7963">
                <a:extLst>
                  <a:ext uri="{FF2B5EF4-FFF2-40B4-BE49-F238E27FC236}">
                    <a16:creationId xmlns:a16="http://schemas.microsoft.com/office/drawing/2014/main" id="{23E3CB6E-9EF4-952C-D586-8D99253EBA8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65" name="Straight Connector 7964">
                <a:extLst>
                  <a:ext uri="{FF2B5EF4-FFF2-40B4-BE49-F238E27FC236}">
                    <a16:creationId xmlns:a16="http://schemas.microsoft.com/office/drawing/2014/main" id="{48353FBD-CB65-1772-A4CB-668BCCC588D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961" name="Rectangle: Rounded Corners 7960">
              <a:extLst>
                <a:ext uri="{FF2B5EF4-FFF2-40B4-BE49-F238E27FC236}">
                  <a16:creationId xmlns:a16="http://schemas.microsoft.com/office/drawing/2014/main" id="{FDEA0E42-A5F3-9EB1-CE6F-4DFE5C4DE9A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959" name="Rectangle: Rounded Corners 7958">
            <a:extLst>
              <a:ext uri="{FF2B5EF4-FFF2-40B4-BE49-F238E27FC236}">
                <a16:creationId xmlns:a16="http://schemas.microsoft.com/office/drawing/2014/main" id="{76601D86-0870-EFD9-896B-B46A8F5138B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294</xdr:row>
      <xdr:rowOff>79367</xdr:rowOff>
    </xdr:from>
    <xdr:to>
      <xdr:col>0</xdr:col>
      <xdr:colOff>8042797</xdr:colOff>
      <xdr:row>294</xdr:row>
      <xdr:rowOff>527410</xdr:rowOff>
    </xdr:to>
    <xdr:grpSp>
      <xdr:nvGrpSpPr>
        <xdr:cNvPr id="7983" name="Group 7982">
          <a:extLst>
            <a:ext uri="{FF2B5EF4-FFF2-40B4-BE49-F238E27FC236}">
              <a16:creationId xmlns:a16="http://schemas.microsoft.com/office/drawing/2014/main" id="{31A46A57-F1B5-42ED-BA76-BFF61E18F1FA}"/>
            </a:ext>
          </a:extLst>
        </xdr:cNvPr>
        <xdr:cNvGrpSpPr/>
      </xdr:nvGrpSpPr>
      <xdr:grpSpPr>
        <a:xfrm>
          <a:off x="10947688403" y="158077136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7984" name="Group 7983">
            <a:extLst>
              <a:ext uri="{FF2B5EF4-FFF2-40B4-BE49-F238E27FC236}">
                <a16:creationId xmlns:a16="http://schemas.microsoft.com/office/drawing/2014/main" id="{581BBA8F-D440-C971-5996-575234AA1AA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7986" name="Group 7985">
              <a:extLst>
                <a:ext uri="{FF2B5EF4-FFF2-40B4-BE49-F238E27FC236}">
                  <a16:creationId xmlns:a16="http://schemas.microsoft.com/office/drawing/2014/main" id="{B2E40DCC-BFDB-C528-292D-FACE5F0AE99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7988" name="Group 7987">
                <a:extLst>
                  <a:ext uri="{FF2B5EF4-FFF2-40B4-BE49-F238E27FC236}">
                    <a16:creationId xmlns:a16="http://schemas.microsoft.com/office/drawing/2014/main" id="{7A112CB6-0749-1FE6-9907-3DDF13994F2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7992" name="Group 7991">
                  <a:extLst>
                    <a:ext uri="{FF2B5EF4-FFF2-40B4-BE49-F238E27FC236}">
                      <a16:creationId xmlns:a16="http://schemas.microsoft.com/office/drawing/2014/main" id="{6712C0F5-EFB8-DD1A-7F8C-B6F4A958FCAC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7994" name="Rectangle: Rounded Corners 7993">
                    <a:extLst>
                      <a:ext uri="{FF2B5EF4-FFF2-40B4-BE49-F238E27FC236}">
                        <a16:creationId xmlns:a16="http://schemas.microsoft.com/office/drawing/2014/main" id="{C97A04E4-6730-B62C-D73D-628BF4A6EDA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7995" name="Group 7994">
                    <a:extLst>
                      <a:ext uri="{FF2B5EF4-FFF2-40B4-BE49-F238E27FC236}">
                        <a16:creationId xmlns:a16="http://schemas.microsoft.com/office/drawing/2014/main" id="{F8714692-FDE5-9AA2-3CA1-9F002113C0E7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79">
                  <xdr:nvSpPr>
                    <xdr:cNvPr id="8005" name="Rectangle: Rounded Corners 8004">
                      <a:extLst>
                        <a:ext uri="{FF2B5EF4-FFF2-40B4-BE49-F238E27FC236}">
                          <a16:creationId xmlns:a16="http://schemas.microsoft.com/office/drawing/2014/main" id="{F5B2C9CC-43F6-0D04-8ED3-B70DE1443B2E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49B0279-0B49-479E-B3B0-E482A7D9B93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06" name="Rectangle: Rounded Corners 8005">
                      <a:extLst>
                        <a:ext uri="{FF2B5EF4-FFF2-40B4-BE49-F238E27FC236}">
                          <a16:creationId xmlns:a16="http://schemas.microsoft.com/office/drawing/2014/main" id="{E03CEC0B-BDBE-23B9-59BE-4F047E0DD27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79">
                  <xdr:nvSpPr>
                    <xdr:cNvPr id="8007" name="Rectangle: Rounded Corners 8006">
                      <a:extLst>
                        <a:ext uri="{FF2B5EF4-FFF2-40B4-BE49-F238E27FC236}">
                          <a16:creationId xmlns:a16="http://schemas.microsoft.com/office/drawing/2014/main" id="{99E4A416-CA49-5E4D-B57A-7F2ADD6209C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7D33275-A3EC-4A03-BF24-51D05D57E13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08" name="Rectangle: Rounded Corners 8007">
                      <a:extLst>
                        <a:ext uri="{FF2B5EF4-FFF2-40B4-BE49-F238E27FC236}">
                          <a16:creationId xmlns:a16="http://schemas.microsoft.com/office/drawing/2014/main" id="{4BF66EE4-E2E8-7443-73D3-87398BE679C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79">
                <xdr:nvSpPr>
                  <xdr:cNvPr id="7996" name="Rectangle: Rounded Corners 7995">
                    <a:extLst>
                      <a:ext uri="{FF2B5EF4-FFF2-40B4-BE49-F238E27FC236}">
                        <a16:creationId xmlns:a16="http://schemas.microsoft.com/office/drawing/2014/main" id="{3694D5C3-83FC-5103-9B12-DDAF01058F7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40485EF-C891-425B-99C9-319020E65495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داخل 300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7997" name="Group 7996">
                    <a:extLst>
                      <a:ext uri="{FF2B5EF4-FFF2-40B4-BE49-F238E27FC236}">
                        <a16:creationId xmlns:a16="http://schemas.microsoft.com/office/drawing/2014/main" id="{902570DA-86C7-B720-D873-27D4EB90688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79">
                  <xdr:nvSpPr>
                    <xdr:cNvPr id="8002" name="Rectangle: Rounded Corners 8001">
                      <a:extLst>
                        <a:ext uri="{FF2B5EF4-FFF2-40B4-BE49-F238E27FC236}">
                          <a16:creationId xmlns:a16="http://schemas.microsoft.com/office/drawing/2014/main" id="{A6D866E6-7C1B-4A4D-A9C6-78BFFD56DAE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6C976AF-C53D-4878-B64E-FC6EA492C06D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79">
                  <xdr:nvSpPr>
                    <xdr:cNvPr id="8003" name="Rectangle: Rounded Corners 8002">
                      <a:extLst>
                        <a:ext uri="{FF2B5EF4-FFF2-40B4-BE49-F238E27FC236}">
                          <a16:creationId xmlns:a16="http://schemas.microsoft.com/office/drawing/2014/main" id="{376A7403-219D-9FFC-1ED4-A77388F2922D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DA284DB-7EDE-4D91-B09A-6286D63E043E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04" name="Rectangle: Rounded Corners 8003">
                      <a:extLst>
                        <a:ext uri="{FF2B5EF4-FFF2-40B4-BE49-F238E27FC236}">
                          <a16:creationId xmlns:a16="http://schemas.microsoft.com/office/drawing/2014/main" id="{CC3F498E-D09E-50D8-4AA8-181F4403C2D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7998" name="Group 7997">
                    <a:extLst>
                      <a:ext uri="{FF2B5EF4-FFF2-40B4-BE49-F238E27FC236}">
                        <a16:creationId xmlns:a16="http://schemas.microsoft.com/office/drawing/2014/main" id="{8A1FD8CF-7B6E-2F6F-5BA8-0B3C46DC8A1C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79">
                  <xdr:nvSpPr>
                    <xdr:cNvPr id="7999" name="Rectangle: Rounded Corners 7998">
                      <a:extLst>
                        <a:ext uri="{FF2B5EF4-FFF2-40B4-BE49-F238E27FC236}">
                          <a16:creationId xmlns:a16="http://schemas.microsoft.com/office/drawing/2014/main" id="{C41AD5AC-958C-CEBE-3E43-48BD765A5CA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772F627-9DD3-4027-92AB-3488EFB39CF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79">
                  <xdr:nvSpPr>
                    <xdr:cNvPr id="8000" name="Rectangle: Rounded Corners 7999">
                      <a:extLst>
                        <a:ext uri="{FF2B5EF4-FFF2-40B4-BE49-F238E27FC236}">
                          <a16:creationId xmlns:a16="http://schemas.microsoft.com/office/drawing/2014/main" id="{9DB26BF0-DD93-2021-B8B8-ECCD86F40674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9B6FF8EF-8C86-4FE0-9197-F081434A0C2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IC-300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01" name="Rectangle: Rounded Corners 8000">
                      <a:extLst>
                        <a:ext uri="{FF2B5EF4-FFF2-40B4-BE49-F238E27FC236}">
                          <a16:creationId xmlns:a16="http://schemas.microsoft.com/office/drawing/2014/main" id="{2E29EE46-D5CD-CB82-9BC8-444C21310ED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7993" name="Rectangle: Rounded Corners 7992">
                  <a:extLst>
                    <a:ext uri="{FF2B5EF4-FFF2-40B4-BE49-F238E27FC236}">
                      <a16:creationId xmlns:a16="http://schemas.microsoft.com/office/drawing/2014/main" id="{3B769EEB-407D-55D1-FEBA-686D12ADF5E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7989" name="Straight Connector 7988">
                <a:extLst>
                  <a:ext uri="{FF2B5EF4-FFF2-40B4-BE49-F238E27FC236}">
                    <a16:creationId xmlns:a16="http://schemas.microsoft.com/office/drawing/2014/main" id="{586C9374-F05E-AC9F-5EB0-28EC68A0B37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90" name="Straight Connector 7989">
                <a:extLst>
                  <a:ext uri="{FF2B5EF4-FFF2-40B4-BE49-F238E27FC236}">
                    <a16:creationId xmlns:a16="http://schemas.microsoft.com/office/drawing/2014/main" id="{6D28F749-5F3E-4ECD-0F65-2105DFD2D84C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91" name="Straight Connector 7990">
                <a:extLst>
                  <a:ext uri="{FF2B5EF4-FFF2-40B4-BE49-F238E27FC236}">
                    <a16:creationId xmlns:a16="http://schemas.microsoft.com/office/drawing/2014/main" id="{777E0D1A-DE5F-75CA-7E39-55C89DA31D2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987" name="Rectangle: Rounded Corners 7986">
              <a:extLst>
                <a:ext uri="{FF2B5EF4-FFF2-40B4-BE49-F238E27FC236}">
                  <a16:creationId xmlns:a16="http://schemas.microsoft.com/office/drawing/2014/main" id="{2DB47F84-D203-EDAB-F6D0-EA78A83664C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7985" name="Rectangle: Rounded Corners 7984">
            <a:extLst>
              <a:ext uri="{FF2B5EF4-FFF2-40B4-BE49-F238E27FC236}">
                <a16:creationId xmlns:a16="http://schemas.microsoft.com/office/drawing/2014/main" id="{D2109405-38A6-6AF8-E129-141991713A1F}"/>
              </a:ext>
            </a:extLst>
          </xdr:cNvPr>
          <xdr:cNvSpPr/>
        </xdr:nvSpPr>
        <xdr:spPr>
          <a:xfrm>
            <a:off x="10986444957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295</xdr:row>
      <xdr:rowOff>79367</xdr:rowOff>
    </xdr:from>
    <xdr:to>
      <xdr:col>0</xdr:col>
      <xdr:colOff>8042797</xdr:colOff>
      <xdr:row>295</xdr:row>
      <xdr:rowOff>527410</xdr:rowOff>
    </xdr:to>
    <xdr:grpSp>
      <xdr:nvGrpSpPr>
        <xdr:cNvPr id="8009" name="Group 8008">
          <a:extLst>
            <a:ext uri="{FF2B5EF4-FFF2-40B4-BE49-F238E27FC236}">
              <a16:creationId xmlns:a16="http://schemas.microsoft.com/office/drawing/2014/main" id="{6ADEBB03-195F-4207-A77E-34ABB44EF0A1}"/>
            </a:ext>
          </a:extLst>
        </xdr:cNvPr>
        <xdr:cNvGrpSpPr/>
      </xdr:nvGrpSpPr>
      <xdr:grpSpPr>
        <a:xfrm>
          <a:off x="10947688403" y="158616398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010" name="Group 8009">
            <a:extLst>
              <a:ext uri="{FF2B5EF4-FFF2-40B4-BE49-F238E27FC236}">
                <a16:creationId xmlns:a16="http://schemas.microsoft.com/office/drawing/2014/main" id="{9ADA01AF-4314-1D63-D1D5-C39A931E69B8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012" name="Group 8011">
              <a:extLst>
                <a:ext uri="{FF2B5EF4-FFF2-40B4-BE49-F238E27FC236}">
                  <a16:creationId xmlns:a16="http://schemas.microsoft.com/office/drawing/2014/main" id="{46B02F5D-340A-9A8C-6FBA-52E3ADA79D2B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014" name="Group 8013">
                <a:extLst>
                  <a:ext uri="{FF2B5EF4-FFF2-40B4-BE49-F238E27FC236}">
                    <a16:creationId xmlns:a16="http://schemas.microsoft.com/office/drawing/2014/main" id="{94CDB1D5-5E5F-4915-99BB-21022514302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018" name="Group 8017">
                  <a:extLst>
                    <a:ext uri="{FF2B5EF4-FFF2-40B4-BE49-F238E27FC236}">
                      <a16:creationId xmlns:a16="http://schemas.microsoft.com/office/drawing/2014/main" id="{5E4F142B-F521-507A-D232-4F24C7CB9AD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020" name="Rectangle: Rounded Corners 8019">
                    <a:extLst>
                      <a:ext uri="{FF2B5EF4-FFF2-40B4-BE49-F238E27FC236}">
                        <a16:creationId xmlns:a16="http://schemas.microsoft.com/office/drawing/2014/main" id="{2A1A9752-4F92-95B0-539D-49168EB918FE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021" name="Group 8020">
                    <a:extLst>
                      <a:ext uri="{FF2B5EF4-FFF2-40B4-BE49-F238E27FC236}">
                        <a16:creationId xmlns:a16="http://schemas.microsoft.com/office/drawing/2014/main" id="{271245A2-F817-33F5-32F9-76F16ED5CDBE}"/>
                      </a:ext>
                    </a:extLst>
                  </xdr:cNvPr>
                  <xdr:cNvGrpSpPr/>
                </xdr:nvGrpSpPr>
                <xdr:grpSpPr>
                  <a:xfrm>
                    <a:off x="11022838436" y="809933"/>
                    <a:ext cx="1659276" cy="352109"/>
                    <a:chOff x="11022838436" y="787708"/>
                    <a:chExt cx="1659276" cy="352109"/>
                  </a:xfrm>
                </xdr:grpSpPr>
                <xdr:sp macro="" textlink="Data!F280">
                  <xdr:nvSpPr>
                    <xdr:cNvPr id="8031" name="Rectangle: Rounded Corners 8030">
                      <a:extLst>
                        <a:ext uri="{FF2B5EF4-FFF2-40B4-BE49-F238E27FC236}">
                          <a16:creationId xmlns:a16="http://schemas.microsoft.com/office/drawing/2014/main" id="{2812BA04-28D8-D41F-FA9A-2F33BC62ED45}"/>
                        </a:ext>
                      </a:extLst>
                    </xdr:cNvPr>
                    <xdr:cNvSpPr/>
                  </xdr:nvSpPr>
                  <xdr:spPr>
                    <a:xfrm>
                      <a:off x="11022838436" y="873117"/>
                      <a:ext cx="92288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373F6AE-3C70-46E5-91F6-0193CBEB3A59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32" name="Rectangle: Rounded Corners 8031">
                      <a:extLst>
                        <a:ext uri="{FF2B5EF4-FFF2-40B4-BE49-F238E27FC236}">
                          <a16:creationId xmlns:a16="http://schemas.microsoft.com/office/drawing/2014/main" id="{2FA40351-F94A-CD11-F7D8-D69F364F3AA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0">
                  <xdr:nvSpPr>
                    <xdr:cNvPr id="8033" name="Rectangle: Rounded Corners 8032">
                      <a:extLst>
                        <a:ext uri="{FF2B5EF4-FFF2-40B4-BE49-F238E27FC236}">
                          <a16:creationId xmlns:a16="http://schemas.microsoft.com/office/drawing/2014/main" id="{596CDE87-02B9-1D75-04EF-0989B1FDB47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27F453F-97CD-41BA-9037-DE7558FB3827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34" name="Rectangle: Rounded Corners 8033">
                      <a:extLst>
                        <a:ext uri="{FF2B5EF4-FFF2-40B4-BE49-F238E27FC236}">
                          <a16:creationId xmlns:a16="http://schemas.microsoft.com/office/drawing/2014/main" id="{F8887BC1-2926-268B-97DA-D1313E5D184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0">
                <xdr:nvSpPr>
                  <xdr:cNvPr id="8022" name="Rectangle: Rounded Corners 8021">
                    <a:extLst>
                      <a:ext uri="{FF2B5EF4-FFF2-40B4-BE49-F238E27FC236}">
                        <a16:creationId xmlns:a16="http://schemas.microsoft.com/office/drawing/2014/main" id="{E73695A3-4EE6-A04D-A26E-645C6539AD2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87F92C36-DD36-4C24-BCBB-52559E472699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داخل 450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023" name="Group 8022">
                    <a:extLst>
                      <a:ext uri="{FF2B5EF4-FFF2-40B4-BE49-F238E27FC236}">
                        <a16:creationId xmlns:a16="http://schemas.microsoft.com/office/drawing/2014/main" id="{201D65AA-FBAE-913E-DBD5-8A84FEB8225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8055" cy="341949"/>
                    <a:chOff x="11023087448" y="797868"/>
                    <a:chExt cx="1778055" cy="341949"/>
                  </a:xfrm>
                </xdr:grpSpPr>
                <xdr:sp macro="" textlink="Data!J280">
                  <xdr:nvSpPr>
                    <xdr:cNvPr id="8028" name="Rectangle: Rounded Corners 8027">
                      <a:extLst>
                        <a:ext uri="{FF2B5EF4-FFF2-40B4-BE49-F238E27FC236}">
                          <a16:creationId xmlns:a16="http://schemas.microsoft.com/office/drawing/2014/main" id="{204725E5-405D-40CB-E081-E1A11D8B1B4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D4A6F9B-A123-42C1-83B2-DE641AC5EB75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1,100,000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0">
                  <xdr:nvSpPr>
                    <xdr:cNvPr id="8029" name="Rectangle: Rounded Corners 8028">
                      <a:extLst>
                        <a:ext uri="{FF2B5EF4-FFF2-40B4-BE49-F238E27FC236}">
                          <a16:creationId xmlns:a16="http://schemas.microsoft.com/office/drawing/2014/main" id="{E7197AB3-A0B9-B8C0-AAB4-CA8F4FA4DEDE}"/>
                        </a:ext>
                      </a:extLst>
                    </xdr:cNvPr>
                    <xdr:cNvSpPr/>
                  </xdr:nvSpPr>
                  <xdr:spPr>
                    <a:xfrm>
                      <a:off x="11024027586" y="872261"/>
                      <a:ext cx="837917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39C857B-AADB-40BA-A097-C2ED06615827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ACS-0105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30" name="Rectangle: Rounded Corners 8029">
                      <a:extLst>
                        <a:ext uri="{FF2B5EF4-FFF2-40B4-BE49-F238E27FC236}">
                          <a16:creationId xmlns:a16="http://schemas.microsoft.com/office/drawing/2014/main" id="{2BC9DF32-9214-EE03-FC4E-F8A7683B275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024" name="Group 8023">
                    <a:extLst>
                      <a:ext uri="{FF2B5EF4-FFF2-40B4-BE49-F238E27FC236}">
                        <a16:creationId xmlns:a16="http://schemas.microsoft.com/office/drawing/2014/main" id="{2F553E01-F093-6120-704C-C237FD4C2D0D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0">
                  <xdr:nvSpPr>
                    <xdr:cNvPr id="8025" name="Rectangle: Rounded Corners 8024">
                      <a:extLst>
                        <a:ext uri="{FF2B5EF4-FFF2-40B4-BE49-F238E27FC236}">
                          <a16:creationId xmlns:a16="http://schemas.microsoft.com/office/drawing/2014/main" id="{FF6B9482-227B-94C5-AB13-D5B383838B90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E356F6-5BE3-4D9F-8A6D-31626405A01F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0">
                  <xdr:nvSpPr>
                    <xdr:cNvPr id="8026" name="Rectangle: Rounded Corners 8025">
                      <a:extLst>
                        <a:ext uri="{FF2B5EF4-FFF2-40B4-BE49-F238E27FC236}">
                          <a16:creationId xmlns:a16="http://schemas.microsoft.com/office/drawing/2014/main" id="{50D8C170-3831-EA3D-3CE2-CD8D6AC248D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C5538AE-6E9C-4435-8136-0D55E697762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27" name="Rectangle: Rounded Corners 8026">
                      <a:extLst>
                        <a:ext uri="{FF2B5EF4-FFF2-40B4-BE49-F238E27FC236}">
                          <a16:creationId xmlns:a16="http://schemas.microsoft.com/office/drawing/2014/main" id="{9C7E8C88-48EC-C85A-DD3D-667801FE883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019" name="Rectangle: Rounded Corners 8018">
                  <a:extLst>
                    <a:ext uri="{FF2B5EF4-FFF2-40B4-BE49-F238E27FC236}">
                      <a16:creationId xmlns:a16="http://schemas.microsoft.com/office/drawing/2014/main" id="{DF055F14-2771-EE92-447A-EAB7C6EC57D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015" name="Straight Connector 8014">
                <a:extLst>
                  <a:ext uri="{FF2B5EF4-FFF2-40B4-BE49-F238E27FC236}">
                    <a16:creationId xmlns:a16="http://schemas.microsoft.com/office/drawing/2014/main" id="{D07426F6-C917-D2F7-6CE2-DDDA45A8747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16" name="Straight Connector 8015">
                <a:extLst>
                  <a:ext uri="{FF2B5EF4-FFF2-40B4-BE49-F238E27FC236}">
                    <a16:creationId xmlns:a16="http://schemas.microsoft.com/office/drawing/2014/main" id="{278DC5A4-21A8-DC38-F72A-898985E0E35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17" name="Straight Connector 8016">
                <a:extLst>
                  <a:ext uri="{FF2B5EF4-FFF2-40B4-BE49-F238E27FC236}">
                    <a16:creationId xmlns:a16="http://schemas.microsoft.com/office/drawing/2014/main" id="{8224FBB7-4D41-5EE6-F60D-BE113BC3B5B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013" name="Rectangle: Rounded Corners 8012">
              <a:extLst>
                <a:ext uri="{FF2B5EF4-FFF2-40B4-BE49-F238E27FC236}">
                  <a16:creationId xmlns:a16="http://schemas.microsoft.com/office/drawing/2014/main" id="{69C924D8-1ED6-9E53-E569-1F427FE4DC8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011" name="Rectangle: Rounded Corners 8010">
            <a:extLst>
              <a:ext uri="{FF2B5EF4-FFF2-40B4-BE49-F238E27FC236}">
                <a16:creationId xmlns:a16="http://schemas.microsoft.com/office/drawing/2014/main" id="{DB63A577-3D37-E78B-4FD6-96F3593F8A8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296</xdr:row>
      <xdr:rowOff>79367</xdr:rowOff>
    </xdr:from>
    <xdr:to>
      <xdr:col>0</xdr:col>
      <xdr:colOff>8042797</xdr:colOff>
      <xdr:row>296</xdr:row>
      <xdr:rowOff>527410</xdr:rowOff>
    </xdr:to>
    <xdr:grpSp>
      <xdr:nvGrpSpPr>
        <xdr:cNvPr id="8035" name="Group 8034">
          <a:extLst>
            <a:ext uri="{FF2B5EF4-FFF2-40B4-BE49-F238E27FC236}">
              <a16:creationId xmlns:a16="http://schemas.microsoft.com/office/drawing/2014/main" id="{AB173549-A79D-42B7-9210-6A7DBB664425}"/>
            </a:ext>
          </a:extLst>
        </xdr:cNvPr>
        <xdr:cNvGrpSpPr/>
      </xdr:nvGrpSpPr>
      <xdr:grpSpPr>
        <a:xfrm>
          <a:off x="10947688403" y="15915565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036" name="Group 8035">
            <a:extLst>
              <a:ext uri="{FF2B5EF4-FFF2-40B4-BE49-F238E27FC236}">
                <a16:creationId xmlns:a16="http://schemas.microsoft.com/office/drawing/2014/main" id="{9FBE3063-6397-9228-A896-63D31B95DDA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038" name="Group 8037">
              <a:extLst>
                <a:ext uri="{FF2B5EF4-FFF2-40B4-BE49-F238E27FC236}">
                  <a16:creationId xmlns:a16="http://schemas.microsoft.com/office/drawing/2014/main" id="{702D7BBB-A35E-09E0-6CD1-C67D7847CE2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040" name="Group 8039">
                <a:extLst>
                  <a:ext uri="{FF2B5EF4-FFF2-40B4-BE49-F238E27FC236}">
                    <a16:creationId xmlns:a16="http://schemas.microsoft.com/office/drawing/2014/main" id="{FFF69F94-A082-34A0-49F8-01BABCE0C68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044" name="Group 8043">
                  <a:extLst>
                    <a:ext uri="{FF2B5EF4-FFF2-40B4-BE49-F238E27FC236}">
                      <a16:creationId xmlns:a16="http://schemas.microsoft.com/office/drawing/2014/main" id="{0E56FF06-1648-3FC9-21AC-B546C3642C6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046" name="Rectangle: Rounded Corners 8045">
                    <a:extLst>
                      <a:ext uri="{FF2B5EF4-FFF2-40B4-BE49-F238E27FC236}">
                        <a16:creationId xmlns:a16="http://schemas.microsoft.com/office/drawing/2014/main" id="{20C55292-63BC-D16F-06F2-E839315E71C8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047" name="Group 8046">
                    <a:extLst>
                      <a:ext uri="{FF2B5EF4-FFF2-40B4-BE49-F238E27FC236}">
                        <a16:creationId xmlns:a16="http://schemas.microsoft.com/office/drawing/2014/main" id="{1BD89623-5043-B03F-380F-EF6815271BEB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1">
                  <xdr:nvSpPr>
                    <xdr:cNvPr id="8057" name="Rectangle: Rounded Corners 8056">
                      <a:extLst>
                        <a:ext uri="{FF2B5EF4-FFF2-40B4-BE49-F238E27FC236}">
                          <a16:creationId xmlns:a16="http://schemas.microsoft.com/office/drawing/2014/main" id="{64A901CA-0972-ACAF-D550-2DDD120C06DD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64FE205-35EF-4883-B756-8D36854991C9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58" name="Rectangle: Rounded Corners 8057">
                      <a:extLst>
                        <a:ext uri="{FF2B5EF4-FFF2-40B4-BE49-F238E27FC236}">
                          <a16:creationId xmlns:a16="http://schemas.microsoft.com/office/drawing/2014/main" id="{55AEF1FD-1512-B13E-9F4B-305889044CB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1">
                  <xdr:nvSpPr>
                    <xdr:cNvPr id="8059" name="Rectangle: Rounded Corners 8058">
                      <a:extLst>
                        <a:ext uri="{FF2B5EF4-FFF2-40B4-BE49-F238E27FC236}">
                          <a16:creationId xmlns:a16="http://schemas.microsoft.com/office/drawing/2014/main" id="{9ECA57D1-A79E-2417-12BE-C69A0CED0CD3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0982A29-A8AF-4451-9207-A80BBC944B4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60" name="Rectangle: Rounded Corners 8059">
                      <a:extLst>
                        <a:ext uri="{FF2B5EF4-FFF2-40B4-BE49-F238E27FC236}">
                          <a16:creationId xmlns:a16="http://schemas.microsoft.com/office/drawing/2014/main" id="{9A584408-9543-8DCC-F2DD-BFFA10C24B6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1">
                <xdr:nvSpPr>
                  <xdr:cNvPr id="8048" name="Rectangle: Rounded Corners 8047">
                    <a:extLst>
                      <a:ext uri="{FF2B5EF4-FFF2-40B4-BE49-F238E27FC236}">
                        <a16:creationId xmlns:a16="http://schemas.microsoft.com/office/drawing/2014/main" id="{EB58F829-484E-5EAC-279D-0FCE13F6BB54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DCA7ACC-6E89-4A22-A5EA-B09B5216458E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خارج 150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049" name="Group 8048">
                    <a:extLst>
                      <a:ext uri="{FF2B5EF4-FFF2-40B4-BE49-F238E27FC236}">
                        <a16:creationId xmlns:a16="http://schemas.microsoft.com/office/drawing/2014/main" id="{8AEAF127-C9EB-02DF-2957-47BFD25F801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78055" cy="341949"/>
                    <a:chOff x="11023087448" y="797868"/>
                    <a:chExt cx="1778055" cy="341949"/>
                  </a:xfrm>
                </xdr:grpSpPr>
                <xdr:sp macro="" textlink="Data!J281">
                  <xdr:nvSpPr>
                    <xdr:cNvPr id="8054" name="Rectangle: Rounded Corners 8053">
                      <a:extLst>
                        <a:ext uri="{FF2B5EF4-FFF2-40B4-BE49-F238E27FC236}">
                          <a16:creationId xmlns:a16="http://schemas.microsoft.com/office/drawing/2014/main" id="{52287FE1-3E9E-43E0-19F1-3A5B4770A5E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EC4E8BB-104B-44C5-AFE1-D9E6923A064E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260,000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1">
                  <xdr:nvSpPr>
                    <xdr:cNvPr id="8055" name="Rectangle: Rounded Corners 8054">
                      <a:extLst>
                        <a:ext uri="{FF2B5EF4-FFF2-40B4-BE49-F238E27FC236}">
                          <a16:creationId xmlns:a16="http://schemas.microsoft.com/office/drawing/2014/main" id="{0085DEFE-CE9B-9BB2-7A38-1FD1746E0C55}"/>
                        </a:ext>
                      </a:extLst>
                    </xdr:cNvPr>
                    <xdr:cNvSpPr/>
                  </xdr:nvSpPr>
                  <xdr:spPr>
                    <a:xfrm>
                      <a:off x="11024027586" y="872261"/>
                      <a:ext cx="837917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FDB4EC-CDC9-436B-807D-E767B97F8628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ACS-0112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56" name="Rectangle: Rounded Corners 8055">
                      <a:extLst>
                        <a:ext uri="{FF2B5EF4-FFF2-40B4-BE49-F238E27FC236}">
                          <a16:creationId xmlns:a16="http://schemas.microsoft.com/office/drawing/2014/main" id="{00393CF2-5576-1FC1-88F6-9AABC526ECF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050" name="Group 8049">
                    <a:extLst>
                      <a:ext uri="{FF2B5EF4-FFF2-40B4-BE49-F238E27FC236}">
                        <a16:creationId xmlns:a16="http://schemas.microsoft.com/office/drawing/2014/main" id="{4DE2BCAE-70D3-B8DD-9091-0EDE5D7A919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1">
                  <xdr:nvSpPr>
                    <xdr:cNvPr id="8051" name="Rectangle: Rounded Corners 8050">
                      <a:extLst>
                        <a:ext uri="{FF2B5EF4-FFF2-40B4-BE49-F238E27FC236}">
                          <a16:creationId xmlns:a16="http://schemas.microsoft.com/office/drawing/2014/main" id="{8ACEB8D5-0E9F-0B58-26BD-B0872ABF087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E16AB1D-DA3C-4872-9FFC-A2AE49383B00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1">
                  <xdr:nvSpPr>
                    <xdr:cNvPr id="8052" name="Rectangle: Rounded Corners 8051">
                      <a:extLst>
                        <a:ext uri="{FF2B5EF4-FFF2-40B4-BE49-F238E27FC236}">
                          <a16:creationId xmlns:a16="http://schemas.microsoft.com/office/drawing/2014/main" id="{52875844-D7E8-6CBF-440C-2AB67687905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6A2604DE-944E-4CCA-B5A1-6F6E710E1CF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OC-150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53" name="Rectangle: Rounded Corners 8052">
                      <a:extLst>
                        <a:ext uri="{FF2B5EF4-FFF2-40B4-BE49-F238E27FC236}">
                          <a16:creationId xmlns:a16="http://schemas.microsoft.com/office/drawing/2014/main" id="{F0C21127-8F60-9083-A856-A2774F07A9D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045" name="Rectangle: Rounded Corners 8044">
                  <a:extLst>
                    <a:ext uri="{FF2B5EF4-FFF2-40B4-BE49-F238E27FC236}">
                      <a16:creationId xmlns:a16="http://schemas.microsoft.com/office/drawing/2014/main" id="{DAE4E9CF-22A8-393F-635C-2FEBEFA43C4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041" name="Straight Connector 8040">
                <a:extLst>
                  <a:ext uri="{FF2B5EF4-FFF2-40B4-BE49-F238E27FC236}">
                    <a16:creationId xmlns:a16="http://schemas.microsoft.com/office/drawing/2014/main" id="{2E6CF92F-7A5F-0C33-AAB7-548F5329A57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42" name="Straight Connector 8041">
                <a:extLst>
                  <a:ext uri="{FF2B5EF4-FFF2-40B4-BE49-F238E27FC236}">
                    <a16:creationId xmlns:a16="http://schemas.microsoft.com/office/drawing/2014/main" id="{04B30689-7914-7E7A-F803-0B2B7145511D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43" name="Straight Connector 8042">
                <a:extLst>
                  <a:ext uri="{FF2B5EF4-FFF2-40B4-BE49-F238E27FC236}">
                    <a16:creationId xmlns:a16="http://schemas.microsoft.com/office/drawing/2014/main" id="{2E87D3DB-3138-5EC0-56D8-E6B60D724D0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039" name="Rectangle: Rounded Corners 8038">
              <a:extLst>
                <a:ext uri="{FF2B5EF4-FFF2-40B4-BE49-F238E27FC236}">
                  <a16:creationId xmlns:a16="http://schemas.microsoft.com/office/drawing/2014/main" id="{BC08A9C3-B851-B3DF-8708-D2032F8209A7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037" name="Rectangle: Rounded Corners 8036">
            <a:extLst>
              <a:ext uri="{FF2B5EF4-FFF2-40B4-BE49-F238E27FC236}">
                <a16:creationId xmlns:a16="http://schemas.microsoft.com/office/drawing/2014/main" id="{6AE66C3C-8EF1-E33E-FD40-711E2900A7B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297</xdr:row>
      <xdr:rowOff>79367</xdr:rowOff>
    </xdr:from>
    <xdr:to>
      <xdr:col>0</xdr:col>
      <xdr:colOff>8042797</xdr:colOff>
      <xdr:row>297</xdr:row>
      <xdr:rowOff>527410</xdr:rowOff>
    </xdr:to>
    <xdr:grpSp>
      <xdr:nvGrpSpPr>
        <xdr:cNvPr id="8061" name="Group 8060">
          <a:extLst>
            <a:ext uri="{FF2B5EF4-FFF2-40B4-BE49-F238E27FC236}">
              <a16:creationId xmlns:a16="http://schemas.microsoft.com/office/drawing/2014/main" id="{7A09631E-83CC-4134-8B4F-81D2A458CA80}"/>
            </a:ext>
          </a:extLst>
        </xdr:cNvPr>
        <xdr:cNvGrpSpPr/>
      </xdr:nvGrpSpPr>
      <xdr:grpSpPr>
        <a:xfrm>
          <a:off x="10947688403" y="159694921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062" name="Group 8061">
            <a:extLst>
              <a:ext uri="{FF2B5EF4-FFF2-40B4-BE49-F238E27FC236}">
                <a16:creationId xmlns:a16="http://schemas.microsoft.com/office/drawing/2014/main" id="{359497D7-6E0F-CC3C-026C-38DF7610889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064" name="Group 8063">
              <a:extLst>
                <a:ext uri="{FF2B5EF4-FFF2-40B4-BE49-F238E27FC236}">
                  <a16:creationId xmlns:a16="http://schemas.microsoft.com/office/drawing/2014/main" id="{FE3A6904-7735-AD63-0873-B74DA70B5E9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066" name="Group 8065">
                <a:extLst>
                  <a:ext uri="{FF2B5EF4-FFF2-40B4-BE49-F238E27FC236}">
                    <a16:creationId xmlns:a16="http://schemas.microsoft.com/office/drawing/2014/main" id="{708674F1-AFCC-1971-0149-B0FE94BF347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070" name="Group 8069">
                  <a:extLst>
                    <a:ext uri="{FF2B5EF4-FFF2-40B4-BE49-F238E27FC236}">
                      <a16:creationId xmlns:a16="http://schemas.microsoft.com/office/drawing/2014/main" id="{3F0AD845-F485-C943-5AAF-2EB592E9D0CF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072" name="Rectangle: Rounded Corners 8071">
                    <a:extLst>
                      <a:ext uri="{FF2B5EF4-FFF2-40B4-BE49-F238E27FC236}">
                        <a16:creationId xmlns:a16="http://schemas.microsoft.com/office/drawing/2014/main" id="{E527A690-C715-D7A3-43B9-7D6628C02AB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073" name="Group 8072">
                    <a:extLst>
                      <a:ext uri="{FF2B5EF4-FFF2-40B4-BE49-F238E27FC236}">
                        <a16:creationId xmlns:a16="http://schemas.microsoft.com/office/drawing/2014/main" id="{78940242-8DE9-D406-6988-13BF8C52CE96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2">
                  <xdr:nvSpPr>
                    <xdr:cNvPr id="8083" name="Rectangle: Rounded Corners 8082">
                      <a:extLst>
                        <a:ext uri="{FF2B5EF4-FFF2-40B4-BE49-F238E27FC236}">
                          <a16:creationId xmlns:a16="http://schemas.microsoft.com/office/drawing/2014/main" id="{826750D1-11D8-10AA-6D14-8B9B716E4CB4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756BAB1-305B-4875-A18D-08CC7E313568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2,980,000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84" name="Rectangle: Rounded Corners 8083">
                      <a:extLst>
                        <a:ext uri="{FF2B5EF4-FFF2-40B4-BE49-F238E27FC236}">
                          <a16:creationId xmlns:a16="http://schemas.microsoft.com/office/drawing/2014/main" id="{70C42CA3-DD73-DA97-DD31-39BEC8BB60C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2">
                  <xdr:nvSpPr>
                    <xdr:cNvPr id="8085" name="Rectangle: Rounded Corners 8084">
                      <a:extLst>
                        <a:ext uri="{FF2B5EF4-FFF2-40B4-BE49-F238E27FC236}">
                          <a16:creationId xmlns:a16="http://schemas.microsoft.com/office/drawing/2014/main" id="{2CFAC781-77C8-DDB9-6E4E-646A3D6FEDE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F34787F-F7AD-4B62-8483-C94968E4B59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950-223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86" name="Rectangle: Rounded Corners 8085">
                      <a:extLst>
                        <a:ext uri="{FF2B5EF4-FFF2-40B4-BE49-F238E27FC236}">
                          <a16:creationId xmlns:a16="http://schemas.microsoft.com/office/drawing/2014/main" id="{B3CE441D-9149-208E-DDF0-F743E87A79C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2">
                <xdr:nvSpPr>
                  <xdr:cNvPr id="8074" name="Rectangle: Rounded Corners 8073">
                    <a:extLst>
                      <a:ext uri="{FF2B5EF4-FFF2-40B4-BE49-F238E27FC236}">
                        <a16:creationId xmlns:a16="http://schemas.microsoft.com/office/drawing/2014/main" id="{EDF77921-8DF0-7F19-0BD0-D3029F7B9B8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12EF1EF-C3B5-486F-B3F9-1573A91A699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خارج 200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075" name="Group 8074">
                    <a:extLst>
                      <a:ext uri="{FF2B5EF4-FFF2-40B4-BE49-F238E27FC236}">
                        <a16:creationId xmlns:a16="http://schemas.microsoft.com/office/drawing/2014/main" id="{FB1561F9-5055-76DF-63AF-0A42A41A3E41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61759" cy="341949"/>
                    <a:chOff x="11023087448" y="797868"/>
                    <a:chExt cx="1761759" cy="341949"/>
                  </a:xfrm>
                </xdr:grpSpPr>
                <xdr:sp macro="" textlink="Data!J282">
                  <xdr:nvSpPr>
                    <xdr:cNvPr id="8080" name="Rectangle: Rounded Corners 8079">
                      <a:extLst>
                        <a:ext uri="{FF2B5EF4-FFF2-40B4-BE49-F238E27FC236}">
                          <a16:creationId xmlns:a16="http://schemas.microsoft.com/office/drawing/2014/main" id="{F2358465-8CAC-181F-BB54-556AAA22B220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A7551D8-C9D1-4CD9-92FF-1F91BA3D1E38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300,000</a:t>
                      </a:fld>
                      <a:endParaRPr lang="en-US" sz="105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2">
                  <xdr:nvSpPr>
                    <xdr:cNvPr id="8081" name="Rectangle: Rounded Corners 8080">
                      <a:extLst>
                        <a:ext uri="{FF2B5EF4-FFF2-40B4-BE49-F238E27FC236}">
                          <a16:creationId xmlns:a16="http://schemas.microsoft.com/office/drawing/2014/main" id="{6580538B-515D-E67A-5D2B-5BC2EB5F5949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21620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02BBB9-EF85-4746-8D47-45A47B9B2A7E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ACS-0113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82" name="Rectangle: Rounded Corners 8081">
                      <a:extLst>
                        <a:ext uri="{FF2B5EF4-FFF2-40B4-BE49-F238E27FC236}">
                          <a16:creationId xmlns:a16="http://schemas.microsoft.com/office/drawing/2014/main" id="{312485BD-B619-C8DD-434F-21596AFC8CC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076" name="Group 8075">
                    <a:extLst>
                      <a:ext uri="{FF2B5EF4-FFF2-40B4-BE49-F238E27FC236}">
                        <a16:creationId xmlns:a16="http://schemas.microsoft.com/office/drawing/2014/main" id="{D8EE771B-0F3E-78AD-AE4F-51FE46B90C1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2">
                  <xdr:nvSpPr>
                    <xdr:cNvPr id="8077" name="Rectangle: Rounded Corners 8076">
                      <a:extLst>
                        <a:ext uri="{FF2B5EF4-FFF2-40B4-BE49-F238E27FC236}">
                          <a16:creationId xmlns:a16="http://schemas.microsoft.com/office/drawing/2014/main" id="{929BFD57-56B3-DA59-CE8F-1BF2F9634609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243BDF5-56C2-4550-B4B4-02D14B81C253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2">
                  <xdr:nvSpPr>
                    <xdr:cNvPr id="8078" name="Rectangle: Rounded Corners 8077">
                      <a:extLst>
                        <a:ext uri="{FF2B5EF4-FFF2-40B4-BE49-F238E27FC236}">
                          <a16:creationId xmlns:a16="http://schemas.microsoft.com/office/drawing/2014/main" id="{36F6101C-3BBE-E4BD-754D-CD2BB162143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8DFFF0B-E642-48D8-B75A-2ED6FCC8267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OC-200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079" name="Rectangle: Rounded Corners 8078">
                      <a:extLst>
                        <a:ext uri="{FF2B5EF4-FFF2-40B4-BE49-F238E27FC236}">
                          <a16:creationId xmlns:a16="http://schemas.microsoft.com/office/drawing/2014/main" id="{B7A36627-4B15-F76F-7FD1-872F7C49160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071" name="Rectangle: Rounded Corners 8070">
                  <a:extLst>
                    <a:ext uri="{FF2B5EF4-FFF2-40B4-BE49-F238E27FC236}">
                      <a16:creationId xmlns:a16="http://schemas.microsoft.com/office/drawing/2014/main" id="{343BE979-DC9E-0E84-2E02-2DBFEF0E0554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067" name="Straight Connector 8066">
                <a:extLst>
                  <a:ext uri="{FF2B5EF4-FFF2-40B4-BE49-F238E27FC236}">
                    <a16:creationId xmlns:a16="http://schemas.microsoft.com/office/drawing/2014/main" id="{A781507E-3F3C-3438-F539-5CD28995CBC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68" name="Straight Connector 8067">
                <a:extLst>
                  <a:ext uri="{FF2B5EF4-FFF2-40B4-BE49-F238E27FC236}">
                    <a16:creationId xmlns:a16="http://schemas.microsoft.com/office/drawing/2014/main" id="{63B776A4-9A69-1491-1C45-181CB061B283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69" name="Straight Connector 8068">
                <a:extLst>
                  <a:ext uri="{FF2B5EF4-FFF2-40B4-BE49-F238E27FC236}">
                    <a16:creationId xmlns:a16="http://schemas.microsoft.com/office/drawing/2014/main" id="{41BD391A-FFA0-A38F-4C67-4468B3D33AE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065" name="Rectangle: Rounded Corners 8064">
              <a:extLst>
                <a:ext uri="{FF2B5EF4-FFF2-40B4-BE49-F238E27FC236}">
                  <a16:creationId xmlns:a16="http://schemas.microsoft.com/office/drawing/2014/main" id="{29C4DAE7-4179-980A-A7C7-3C241B0175AC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063" name="Rectangle: Rounded Corners 8062">
            <a:extLst>
              <a:ext uri="{FF2B5EF4-FFF2-40B4-BE49-F238E27FC236}">
                <a16:creationId xmlns:a16="http://schemas.microsoft.com/office/drawing/2014/main" id="{2E63DAA9-833D-0E5E-2FD5-E03E243FF37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298</xdr:row>
      <xdr:rowOff>79367</xdr:rowOff>
    </xdr:from>
    <xdr:to>
      <xdr:col>0</xdr:col>
      <xdr:colOff>8042797</xdr:colOff>
      <xdr:row>298</xdr:row>
      <xdr:rowOff>527410</xdr:rowOff>
    </xdr:to>
    <xdr:grpSp>
      <xdr:nvGrpSpPr>
        <xdr:cNvPr id="8087" name="Group 8086">
          <a:extLst>
            <a:ext uri="{FF2B5EF4-FFF2-40B4-BE49-F238E27FC236}">
              <a16:creationId xmlns:a16="http://schemas.microsoft.com/office/drawing/2014/main" id="{0041CE75-6968-4233-A6FD-18123EAC8CEB}"/>
            </a:ext>
          </a:extLst>
        </xdr:cNvPr>
        <xdr:cNvGrpSpPr/>
      </xdr:nvGrpSpPr>
      <xdr:grpSpPr>
        <a:xfrm>
          <a:off x="10947688403" y="16023418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088" name="Group 8087">
            <a:extLst>
              <a:ext uri="{FF2B5EF4-FFF2-40B4-BE49-F238E27FC236}">
                <a16:creationId xmlns:a16="http://schemas.microsoft.com/office/drawing/2014/main" id="{A08C0CED-B49D-E953-77FB-205C93DCD34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090" name="Group 8089">
              <a:extLst>
                <a:ext uri="{FF2B5EF4-FFF2-40B4-BE49-F238E27FC236}">
                  <a16:creationId xmlns:a16="http://schemas.microsoft.com/office/drawing/2014/main" id="{CE5C7811-DB9A-FD1D-458B-7C741EE5F52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092" name="Group 8091">
                <a:extLst>
                  <a:ext uri="{FF2B5EF4-FFF2-40B4-BE49-F238E27FC236}">
                    <a16:creationId xmlns:a16="http://schemas.microsoft.com/office/drawing/2014/main" id="{86FD7CAF-01B0-F961-AF0F-16664BEB9D71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096" name="Group 8095">
                  <a:extLst>
                    <a:ext uri="{FF2B5EF4-FFF2-40B4-BE49-F238E27FC236}">
                      <a16:creationId xmlns:a16="http://schemas.microsoft.com/office/drawing/2014/main" id="{97752279-867A-A396-ED8A-072C43678F4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098" name="Rectangle: Rounded Corners 8097">
                    <a:extLst>
                      <a:ext uri="{FF2B5EF4-FFF2-40B4-BE49-F238E27FC236}">
                        <a16:creationId xmlns:a16="http://schemas.microsoft.com/office/drawing/2014/main" id="{4E60B5A8-81FC-968E-0EFF-DF0C0448529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099" name="Group 8098">
                    <a:extLst>
                      <a:ext uri="{FF2B5EF4-FFF2-40B4-BE49-F238E27FC236}">
                        <a16:creationId xmlns:a16="http://schemas.microsoft.com/office/drawing/2014/main" id="{5227199D-D1A2-65A3-4B03-68B811D2F242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3">
                  <xdr:nvSpPr>
                    <xdr:cNvPr id="8109" name="Rectangle: Rounded Corners 8108">
                      <a:extLst>
                        <a:ext uri="{FF2B5EF4-FFF2-40B4-BE49-F238E27FC236}">
                          <a16:creationId xmlns:a16="http://schemas.microsoft.com/office/drawing/2014/main" id="{1785148C-A5FE-1EC0-AA3C-F0C3D8E9474C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A784BF-3E8B-44B1-A85C-74942F4C39CF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10" name="Rectangle: Rounded Corners 8109">
                      <a:extLst>
                        <a:ext uri="{FF2B5EF4-FFF2-40B4-BE49-F238E27FC236}">
                          <a16:creationId xmlns:a16="http://schemas.microsoft.com/office/drawing/2014/main" id="{F6FBFEAD-3110-D94E-3DF9-AC6BDAB4C95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3">
                  <xdr:nvSpPr>
                    <xdr:cNvPr id="8111" name="Rectangle: Rounded Corners 8110">
                      <a:extLst>
                        <a:ext uri="{FF2B5EF4-FFF2-40B4-BE49-F238E27FC236}">
                          <a16:creationId xmlns:a16="http://schemas.microsoft.com/office/drawing/2014/main" id="{56033250-37D4-692C-92BF-F207C38B19E8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4D24E49-377E-4CDC-975F-AB17D882CD4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12" name="Rectangle: Rounded Corners 8111">
                      <a:extLst>
                        <a:ext uri="{FF2B5EF4-FFF2-40B4-BE49-F238E27FC236}">
                          <a16:creationId xmlns:a16="http://schemas.microsoft.com/office/drawing/2014/main" id="{BB29A807-1345-8E57-FE5C-BAB7E66280D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3">
                <xdr:nvSpPr>
                  <xdr:cNvPr id="8100" name="Rectangle: Rounded Corners 8099">
                    <a:extLst>
                      <a:ext uri="{FF2B5EF4-FFF2-40B4-BE49-F238E27FC236}">
                        <a16:creationId xmlns:a16="http://schemas.microsoft.com/office/drawing/2014/main" id="{07101633-9D83-ADFD-0F7F-B64CF215960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2EFB7AD-6DCB-4633-8EB3-8989E165BB9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خارج 300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101" name="Group 8100">
                    <a:extLst>
                      <a:ext uri="{FF2B5EF4-FFF2-40B4-BE49-F238E27FC236}">
                        <a16:creationId xmlns:a16="http://schemas.microsoft.com/office/drawing/2014/main" id="{232A21E2-0BC9-6D9E-6F54-780B7A07DB9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3">
                  <xdr:nvSpPr>
                    <xdr:cNvPr id="8106" name="Rectangle: Rounded Corners 8105">
                      <a:extLst>
                        <a:ext uri="{FF2B5EF4-FFF2-40B4-BE49-F238E27FC236}">
                          <a16:creationId xmlns:a16="http://schemas.microsoft.com/office/drawing/2014/main" id="{CCACCAC7-F493-58BC-447A-750802C92A7C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399C978-DE70-4CF1-84B6-DCFB98422B88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370,000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3">
                  <xdr:nvSpPr>
                    <xdr:cNvPr id="8107" name="Rectangle: Rounded Corners 8106">
                      <a:extLst>
                        <a:ext uri="{FF2B5EF4-FFF2-40B4-BE49-F238E27FC236}">
                          <a16:creationId xmlns:a16="http://schemas.microsoft.com/office/drawing/2014/main" id="{07CA24CF-8155-8EE5-6D65-088160732688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728D748-D714-4B04-842C-8534C5293B39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ACS-0114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08" name="Rectangle: Rounded Corners 8107">
                      <a:extLst>
                        <a:ext uri="{FF2B5EF4-FFF2-40B4-BE49-F238E27FC236}">
                          <a16:creationId xmlns:a16="http://schemas.microsoft.com/office/drawing/2014/main" id="{71B00407-E6F6-1CD9-FABA-69E7164DF60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102" name="Group 8101">
                    <a:extLst>
                      <a:ext uri="{FF2B5EF4-FFF2-40B4-BE49-F238E27FC236}">
                        <a16:creationId xmlns:a16="http://schemas.microsoft.com/office/drawing/2014/main" id="{84CE7C12-3CDA-2FF0-FD66-8118908E7FD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3">
                  <xdr:nvSpPr>
                    <xdr:cNvPr id="8103" name="Rectangle: Rounded Corners 8102">
                      <a:extLst>
                        <a:ext uri="{FF2B5EF4-FFF2-40B4-BE49-F238E27FC236}">
                          <a16:creationId xmlns:a16="http://schemas.microsoft.com/office/drawing/2014/main" id="{4FDA2BDF-5CAD-646C-AC8F-3276AC197C1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28E40D0-1E3B-4143-8AC6-55A586CC6ED2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480,000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3">
                  <xdr:nvSpPr>
                    <xdr:cNvPr id="8104" name="Rectangle: Rounded Corners 8103">
                      <a:extLst>
                        <a:ext uri="{FF2B5EF4-FFF2-40B4-BE49-F238E27FC236}">
                          <a16:creationId xmlns:a16="http://schemas.microsoft.com/office/drawing/2014/main" id="{18D94D27-EBD2-8983-B9A0-5118B4F637E6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518B93FE-6B5D-487E-922C-56E73A8DF25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OC-300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05" name="Rectangle: Rounded Corners 8104">
                      <a:extLst>
                        <a:ext uri="{FF2B5EF4-FFF2-40B4-BE49-F238E27FC236}">
                          <a16:creationId xmlns:a16="http://schemas.microsoft.com/office/drawing/2014/main" id="{45CB1A9A-EA9F-D42A-5CD0-6F97D104191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097" name="Rectangle: Rounded Corners 8096">
                  <a:extLst>
                    <a:ext uri="{FF2B5EF4-FFF2-40B4-BE49-F238E27FC236}">
                      <a16:creationId xmlns:a16="http://schemas.microsoft.com/office/drawing/2014/main" id="{314DDA61-A438-6837-0E71-017394A6AE8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093" name="Straight Connector 8092">
                <a:extLst>
                  <a:ext uri="{FF2B5EF4-FFF2-40B4-BE49-F238E27FC236}">
                    <a16:creationId xmlns:a16="http://schemas.microsoft.com/office/drawing/2014/main" id="{FFC9226D-D00F-11F5-6281-1F5751C514C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94" name="Straight Connector 8093">
                <a:extLst>
                  <a:ext uri="{FF2B5EF4-FFF2-40B4-BE49-F238E27FC236}">
                    <a16:creationId xmlns:a16="http://schemas.microsoft.com/office/drawing/2014/main" id="{46A68F86-DD5A-2487-19CB-F899EB3EEE2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95" name="Straight Connector 8094">
                <a:extLst>
                  <a:ext uri="{FF2B5EF4-FFF2-40B4-BE49-F238E27FC236}">
                    <a16:creationId xmlns:a16="http://schemas.microsoft.com/office/drawing/2014/main" id="{1B04009E-A8B8-7339-860A-82A1BF09D4E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091" name="Rectangle: Rounded Corners 8090">
              <a:extLst>
                <a:ext uri="{FF2B5EF4-FFF2-40B4-BE49-F238E27FC236}">
                  <a16:creationId xmlns:a16="http://schemas.microsoft.com/office/drawing/2014/main" id="{D3785F1D-F8D9-B216-D730-B4AD8C73539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089" name="Rectangle: Rounded Corners 8088">
            <a:extLst>
              <a:ext uri="{FF2B5EF4-FFF2-40B4-BE49-F238E27FC236}">
                <a16:creationId xmlns:a16="http://schemas.microsoft.com/office/drawing/2014/main" id="{0E752290-AD5F-3F49-0F53-E04C1AF67801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299</xdr:row>
      <xdr:rowOff>79367</xdr:rowOff>
    </xdr:from>
    <xdr:to>
      <xdr:col>0</xdr:col>
      <xdr:colOff>8042797</xdr:colOff>
      <xdr:row>299</xdr:row>
      <xdr:rowOff>527410</xdr:rowOff>
    </xdr:to>
    <xdr:grpSp>
      <xdr:nvGrpSpPr>
        <xdr:cNvPr id="8113" name="Group 8112">
          <a:extLst>
            <a:ext uri="{FF2B5EF4-FFF2-40B4-BE49-F238E27FC236}">
              <a16:creationId xmlns:a16="http://schemas.microsoft.com/office/drawing/2014/main" id="{3FE9C659-E15B-4E7C-B6F2-8D9B45E93B14}"/>
            </a:ext>
          </a:extLst>
        </xdr:cNvPr>
        <xdr:cNvGrpSpPr/>
      </xdr:nvGrpSpPr>
      <xdr:grpSpPr>
        <a:xfrm>
          <a:off x="10947688403" y="160773444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114" name="Group 8113">
            <a:extLst>
              <a:ext uri="{FF2B5EF4-FFF2-40B4-BE49-F238E27FC236}">
                <a16:creationId xmlns:a16="http://schemas.microsoft.com/office/drawing/2014/main" id="{7886DC97-A1CD-A41F-31B5-C7961C08255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116" name="Group 8115">
              <a:extLst>
                <a:ext uri="{FF2B5EF4-FFF2-40B4-BE49-F238E27FC236}">
                  <a16:creationId xmlns:a16="http://schemas.microsoft.com/office/drawing/2014/main" id="{65AB5223-DF12-3B02-4EB7-794DD5FB0C9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118" name="Group 8117">
                <a:extLst>
                  <a:ext uri="{FF2B5EF4-FFF2-40B4-BE49-F238E27FC236}">
                    <a16:creationId xmlns:a16="http://schemas.microsoft.com/office/drawing/2014/main" id="{9CDFBD08-4191-CAD7-4468-7070AE353D6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122" name="Group 8121">
                  <a:extLst>
                    <a:ext uri="{FF2B5EF4-FFF2-40B4-BE49-F238E27FC236}">
                      <a16:creationId xmlns:a16="http://schemas.microsoft.com/office/drawing/2014/main" id="{EA2ED8D5-6AEA-D731-7FA3-5DA1F2CCA81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124" name="Rectangle: Rounded Corners 8123">
                    <a:extLst>
                      <a:ext uri="{FF2B5EF4-FFF2-40B4-BE49-F238E27FC236}">
                        <a16:creationId xmlns:a16="http://schemas.microsoft.com/office/drawing/2014/main" id="{51F4BD6C-75AF-8ED8-4C22-E67DDE22019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125" name="Group 8124">
                    <a:extLst>
                      <a:ext uri="{FF2B5EF4-FFF2-40B4-BE49-F238E27FC236}">
                        <a16:creationId xmlns:a16="http://schemas.microsoft.com/office/drawing/2014/main" id="{3236FF95-0258-EBCE-C835-82945945A974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4">
                  <xdr:nvSpPr>
                    <xdr:cNvPr id="8135" name="Rectangle: Rounded Corners 8134">
                      <a:extLst>
                        <a:ext uri="{FF2B5EF4-FFF2-40B4-BE49-F238E27FC236}">
                          <a16:creationId xmlns:a16="http://schemas.microsoft.com/office/drawing/2014/main" id="{661CB365-E775-1A1C-D168-8C42BFC5913A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87C77C4-40F3-4428-9963-7C0EC3CF95F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36" name="Rectangle: Rounded Corners 8135">
                      <a:extLst>
                        <a:ext uri="{FF2B5EF4-FFF2-40B4-BE49-F238E27FC236}">
                          <a16:creationId xmlns:a16="http://schemas.microsoft.com/office/drawing/2014/main" id="{9AEDE8A3-A661-59CA-A2F7-01F57C682EB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4">
                  <xdr:nvSpPr>
                    <xdr:cNvPr id="8137" name="Rectangle: Rounded Corners 8136">
                      <a:extLst>
                        <a:ext uri="{FF2B5EF4-FFF2-40B4-BE49-F238E27FC236}">
                          <a16:creationId xmlns:a16="http://schemas.microsoft.com/office/drawing/2014/main" id="{A9BA487E-E490-369F-F364-E8A6B1F5DEEE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D072AA8-0876-40A2-ADF3-33EAF93BA56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38" name="Rectangle: Rounded Corners 8137">
                      <a:extLst>
                        <a:ext uri="{FF2B5EF4-FFF2-40B4-BE49-F238E27FC236}">
                          <a16:creationId xmlns:a16="http://schemas.microsoft.com/office/drawing/2014/main" id="{CBED56AD-4E38-E01B-A412-0127A582072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4">
                <xdr:nvSpPr>
                  <xdr:cNvPr id="8126" name="Rectangle: Rounded Corners 8125">
                    <a:extLst>
                      <a:ext uri="{FF2B5EF4-FFF2-40B4-BE49-F238E27FC236}">
                        <a16:creationId xmlns:a16="http://schemas.microsoft.com/office/drawing/2014/main" id="{5C1F9433-97A9-7A79-401F-26B411C7AB6C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0B123AA-4F2D-49EE-9988-80576C5A897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خارج 450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127" name="Group 8126">
                    <a:extLst>
                      <a:ext uri="{FF2B5EF4-FFF2-40B4-BE49-F238E27FC236}">
                        <a16:creationId xmlns:a16="http://schemas.microsoft.com/office/drawing/2014/main" id="{F724B2AE-87A1-5122-C1E2-9633A15856B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4">
                  <xdr:nvSpPr>
                    <xdr:cNvPr id="8132" name="Rectangle: Rounded Corners 8131">
                      <a:extLst>
                        <a:ext uri="{FF2B5EF4-FFF2-40B4-BE49-F238E27FC236}">
                          <a16:creationId xmlns:a16="http://schemas.microsoft.com/office/drawing/2014/main" id="{5ACEE166-394C-E7B7-A6C3-1B74E9BECBC7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EA3592-BBE2-4944-B872-A0B1E4003395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1,100,000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4">
                  <xdr:nvSpPr>
                    <xdr:cNvPr id="8133" name="Rectangle: Rounded Corners 8132">
                      <a:extLst>
                        <a:ext uri="{FF2B5EF4-FFF2-40B4-BE49-F238E27FC236}">
                          <a16:creationId xmlns:a16="http://schemas.microsoft.com/office/drawing/2014/main" id="{D1E6652B-687E-20FA-1699-56F6BD0FB546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E66A32-D76C-423D-A52E-E9279FB4B718}" type="TxLink">
                        <a:rPr lang="en-US" sz="6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OZAR ACS-0115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34" name="Rectangle: Rounded Corners 8133">
                      <a:extLst>
                        <a:ext uri="{FF2B5EF4-FFF2-40B4-BE49-F238E27FC236}">
                          <a16:creationId xmlns:a16="http://schemas.microsoft.com/office/drawing/2014/main" id="{30043F27-D32A-EBA8-71B1-CC6086E26B6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128" name="Group 8127">
                    <a:extLst>
                      <a:ext uri="{FF2B5EF4-FFF2-40B4-BE49-F238E27FC236}">
                        <a16:creationId xmlns:a16="http://schemas.microsoft.com/office/drawing/2014/main" id="{088E1667-2FF4-F712-714C-A117AF91ED8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4">
                  <xdr:nvSpPr>
                    <xdr:cNvPr id="8129" name="Rectangle: Rounded Corners 8128">
                      <a:extLst>
                        <a:ext uri="{FF2B5EF4-FFF2-40B4-BE49-F238E27FC236}">
                          <a16:creationId xmlns:a16="http://schemas.microsoft.com/office/drawing/2014/main" id="{CC146B2E-2209-FEAE-C8CC-1CF87E47D1D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7717082-6FB6-4A8C-A694-31F8F686F7F9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4">
                  <xdr:nvSpPr>
                    <xdr:cNvPr id="8130" name="Rectangle: Rounded Corners 8129">
                      <a:extLst>
                        <a:ext uri="{FF2B5EF4-FFF2-40B4-BE49-F238E27FC236}">
                          <a16:creationId xmlns:a16="http://schemas.microsoft.com/office/drawing/2014/main" id="{327323FA-8202-04F9-AEF8-72F30B0366C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07B9363-1768-4D40-A508-D828071AE6B5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31" name="Rectangle: Rounded Corners 8130">
                      <a:extLst>
                        <a:ext uri="{FF2B5EF4-FFF2-40B4-BE49-F238E27FC236}">
                          <a16:creationId xmlns:a16="http://schemas.microsoft.com/office/drawing/2014/main" id="{70D326FA-CDED-5FCF-CE8E-CF6E9C90606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123" name="Rectangle: Rounded Corners 8122">
                  <a:extLst>
                    <a:ext uri="{FF2B5EF4-FFF2-40B4-BE49-F238E27FC236}">
                      <a16:creationId xmlns:a16="http://schemas.microsoft.com/office/drawing/2014/main" id="{447D5ACF-2077-70F0-4F10-C36BA0E60BF7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119" name="Straight Connector 8118">
                <a:extLst>
                  <a:ext uri="{FF2B5EF4-FFF2-40B4-BE49-F238E27FC236}">
                    <a16:creationId xmlns:a16="http://schemas.microsoft.com/office/drawing/2014/main" id="{8FAA4C05-245D-F25E-0B1C-A40624E3E93A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20" name="Straight Connector 8119">
                <a:extLst>
                  <a:ext uri="{FF2B5EF4-FFF2-40B4-BE49-F238E27FC236}">
                    <a16:creationId xmlns:a16="http://schemas.microsoft.com/office/drawing/2014/main" id="{E123F8D3-AFD4-0F5B-7E18-3C6D193470EB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21" name="Straight Connector 8120">
                <a:extLst>
                  <a:ext uri="{FF2B5EF4-FFF2-40B4-BE49-F238E27FC236}">
                    <a16:creationId xmlns:a16="http://schemas.microsoft.com/office/drawing/2014/main" id="{F7584E71-A95B-D990-BEE4-E219CD5681B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117" name="Rectangle: Rounded Corners 8116">
              <a:extLst>
                <a:ext uri="{FF2B5EF4-FFF2-40B4-BE49-F238E27FC236}">
                  <a16:creationId xmlns:a16="http://schemas.microsoft.com/office/drawing/2014/main" id="{DCF75D4F-3245-AC08-5FA8-317DAC16D80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115" name="Rectangle: Rounded Corners 8114">
            <a:extLst>
              <a:ext uri="{FF2B5EF4-FFF2-40B4-BE49-F238E27FC236}">
                <a16:creationId xmlns:a16="http://schemas.microsoft.com/office/drawing/2014/main" id="{BD37E0D9-CC70-8B35-EE2D-D4EF35DD825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300</xdr:row>
      <xdr:rowOff>79367</xdr:rowOff>
    </xdr:from>
    <xdr:to>
      <xdr:col>0</xdr:col>
      <xdr:colOff>8042797</xdr:colOff>
      <xdr:row>300</xdr:row>
      <xdr:rowOff>527410</xdr:rowOff>
    </xdr:to>
    <xdr:grpSp>
      <xdr:nvGrpSpPr>
        <xdr:cNvPr id="8139" name="Group 8138">
          <a:extLst>
            <a:ext uri="{FF2B5EF4-FFF2-40B4-BE49-F238E27FC236}">
              <a16:creationId xmlns:a16="http://schemas.microsoft.com/office/drawing/2014/main" id="{0C3A1DC7-64B7-4D3A-877F-E6D94B707488}"/>
            </a:ext>
          </a:extLst>
        </xdr:cNvPr>
        <xdr:cNvGrpSpPr/>
      </xdr:nvGrpSpPr>
      <xdr:grpSpPr>
        <a:xfrm>
          <a:off x="10947688403" y="16131270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140" name="Group 8139">
            <a:extLst>
              <a:ext uri="{FF2B5EF4-FFF2-40B4-BE49-F238E27FC236}">
                <a16:creationId xmlns:a16="http://schemas.microsoft.com/office/drawing/2014/main" id="{98F58A79-A7D4-669E-E403-82D103C6D85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142" name="Group 8141">
              <a:extLst>
                <a:ext uri="{FF2B5EF4-FFF2-40B4-BE49-F238E27FC236}">
                  <a16:creationId xmlns:a16="http://schemas.microsoft.com/office/drawing/2014/main" id="{BA920CE6-F806-2BB1-4D68-EE741A336190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144" name="Group 8143">
                <a:extLst>
                  <a:ext uri="{FF2B5EF4-FFF2-40B4-BE49-F238E27FC236}">
                    <a16:creationId xmlns:a16="http://schemas.microsoft.com/office/drawing/2014/main" id="{E7E76851-3634-0BBF-A647-04F835AC170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148" name="Group 8147">
                  <a:extLst>
                    <a:ext uri="{FF2B5EF4-FFF2-40B4-BE49-F238E27FC236}">
                      <a16:creationId xmlns:a16="http://schemas.microsoft.com/office/drawing/2014/main" id="{A38AEDBE-9CEB-BC36-161B-D7C0401E173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150" name="Rectangle: Rounded Corners 8149">
                    <a:extLst>
                      <a:ext uri="{FF2B5EF4-FFF2-40B4-BE49-F238E27FC236}">
                        <a16:creationId xmlns:a16="http://schemas.microsoft.com/office/drawing/2014/main" id="{306E9361-6539-F59F-D573-5521DA67DCD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151" name="Group 8150">
                    <a:extLst>
                      <a:ext uri="{FF2B5EF4-FFF2-40B4-BE49-F238E27FC236}">
                        <a16:creationId xmlns:a16="http://schemas.microsoft.com/office/drawing/2014/main" id="{879302C3-6882-D17D-089A-1ACD69503E8E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5">
                  <xdr:nvSpPr>
                    <xdr:cNvPr id="8161" name="Rectangle: Rounded Corners 8160">
                      <a:extLst>
                        <a:ext uri="{FF2B5EF4-FFF2-40B4-BE49-F238E27FC236}">
                          <a16:creationId xmlns:a16="http://schemas.microsoft.com/office/drawing/2014/main" id="{7BC593DF-2722-6508-0EAE-B2A342A268E3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B365D45-05C9-494A-BBC3-81C77FC644AE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62" name="Rectangle: Rounded Corners 8161">
                      <a:extLst>
                        <a:ext uri="{FF2B5EF4-FFF2-40B4-BE49-F238E27FC236}">
                          <a16:creationId xmlns:a16="http://schemas.microsoft.com/office/drawing/2014/main" id="{A589AC67-0399-07F8-CC93-62B5E8893601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5">
                  <xdr:nvSpPr>
                    <xdr:cNvPr id="8163" name="Rectangle: Rounded Corners 8162">
                      <a:extLst>
                        <a:ext uri="{FF2B5EF4-FFF2-40B4-BE49-F238E27FC236}">
                          <a16:creationId xmlns:a16="http://schemas.microsoft.com/office/drawing/2014/main" id="{9739E7AB-8FD9-563D-5E7B-BC5756174F86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FD3241F-7AE2-4AF0-9780-06A42A43489C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64" name="Rectangle: Rounded Corners 8163">
                      <a:extLst>
                        <a:ext uri="{FF2B5EF4-FFF2-40B4-BE49-F238E27FC236}">
                          <a16:creationId xmlns:a16="http://schemas.microsoft.com/office/drawing/2014/main" id="{1242203F-7D91-C447-9AE3-2673CEDE093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5">
                <xdr:nvSpPr>
                  <xdr:cNvPr id="8152" name="Rectangle: Rounded Corners 8151">
                    <a:extLst>
                      <a:ext uri="{FF2B5EF4-FFF2-40B4-BE49-F238E27FC236}">
                        <a16:creationId xmlns:a16="http://schemas.microsoft.com/office/drawing/2014/main" id="{1BD22204-2F79-C778-B4B3-40ACF0E511C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CE65051-74E5-4CF3-A6D5-BCCFB45EE1B7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مستقیم 150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153" name="Group 8152">
                    <a:extLst>
                      <a:ext uri="{FF2B5EF4-FFF2-40B4-BE49-F238E27FC236}">
                        <a16:creationId xmlns:a16="http://schemas.microsoft.com/office/drawing/2014/main" id="{30D4C07C-1CB0-AF85-FA1C-5B585B6B84B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5">
                  <xdr:nvSpPr>
                    <xdr:cNvPr id="8158" name="Rectangle: Rounded Corners 8157">
                      <a:extLst>
                        <a:ext uri="{FF2B5EF4-FFF2-40B4-BE49-F238E27FC236}">
                          <a16:creationId xmlns:a16="http://schemas.microsoft.com/office/drawing/2014/main" id="{D6D66790-5103-34E7-5D97-B37570CDC93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AB2E98C-3EB6-47F7-B7E3-F36E8CE12973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5">
                  <xdr:nvSpPr>
                    <xdr:cNvPr id="8159" name="Rectangle: Rounded Corners 8158">
                      <a:extLst>
                        <a:ext uri="{FF2B5EF4-FFF2-40B4-BE49-F238E27FC236}">
                          <a16:creationId xmlns:a16="http://schemas.microsoft.com/office/drawing/2014/main" id="{F56E3DD9-E110-1EBD-DA49-F66D6865B91E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989CB81-C378-4B4E-A789-D953A20F2BC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60" name="Rectangle: Rounded Corners 8159">
                      <a:extLst>
                        <a:ext uri="{FF2B5EF4-FFF2-40B4-BE49-F238E27FC236}">
                          <a16:creationId xmlns:a16="http://schemas.microsoft.com/office/drawing/2014/main" id="{B900D536-DAC9-5F95-395F-7E6C69FB016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154" name="Group 8153">
                    <a:extLst>
                      <a:ext uri="{FF2B5EF4-FFF2-40B4-BE49-F238E27FC236}">
                        <a16:creationId xmlns:a16="http://schemas.microsoft.com/office/drawing/2014/main" id="{593E545B-D5B9-76FB-1129-9EABE9EF18F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5">
                  <xdr:nvSpPr>
                    <xdr:cNvPr id="8155" name="Rectangle: Rounded Corners 8154">
                      <a:extLst>
                        <a:ext uri="{FF2B5EF4-FFF2-40B4-BE49-F238E27FC236}">
                          <a16:creationId xmlns:a16="http://schemas.microsoft.com/office/drawing/2014/main" id="{2474817C-9851-0519-4590-4C05E147829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2EE7967-EDC7-40FC-92C3-6B446C846358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330,000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5">
                  <xdr:nvSpPr>
                    <xdr:cNvPr id="8156" name="Rectangle: Rounded Corners 8155">
                      <a:extLst>
                        <a:ext uri="{FF2B5EF4-FFF2-40B4-BE49-F238E27FC236}">
                          <a16:creationId xmlns:a16="http://schemas.microsoft.com/office/drawing/2014/main" id="{707ECD44-2C51-4E87-AC91-EBBBF4D44C66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956A762-4A71-4463-9097-05003253695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SD-150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57" name="Rectangle: Rounded Corners 8156">
                      <a:extLst>
                        <a:ext uri="{FF2B5EF4-FFF2-40B4-BE49-F238E27FC236}">
                          <a16:creationId xmlns:a16="http://schemas.microsoft.com/office/drawing/2014/main" id="{9DF5138E-F4D6-B9F6-DB7E-BECA1BECE59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149" name="Rectangle: Rounded Corners 8148">
                  <a:extLst>
                    <a:ext uri="{FF2B5EF4-FFF2-40B4-BE49-F238E27FC236}">
                      <a16:creationId xmlns:a16="http://schemas.microsoft.com/office/drawing/2014/main" id="{40C53044-592B-C477-5D8E-E647CD2C797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145" name="Straight Connector 8144">
                <a:extLst>
                  <a:ext uri="{FF2B5EF4-FFF2-40B4-BE49-F238E27FC236}">
                    <a16:creationId xmlns:a16="http://schemas.microsoft.com/office/drawing/2014/main" id="{BCF5BA18-6AB0-2023-4B26-9CE53B750BC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46" name="Straight Connector 8145">
                <a:extLst>
                  <a:ext uri="{FF2B5EF4-FFF2-40B4-BE49-F238E27FC236}">
                    <a16:creationId xmlns:a16="http://schemas.microsoft.com/office/drawing/2014/main" id="{9E1117E8-E739-954A-ADD8-220F6DCD179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47" name="Straight Connector 8146">
                <a:extLst>
                  <a:ext uri="{FF2B5EF4-FFF2-40B4-BE49-F238E27FC236}">
                    <a16:creationId xmlns:a16="http://schemas.microsoft.com/office/drawing/2014/main" id="{2761A80F-90F0-3193-25A6-3DCCAC52A47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143" name="Rectangle: Rounded Corners 8142">
              <a:extLst>
                <a:ext uri="{FF2B5EF4-FFF2-40B4-BE49-F238E27FC236}">
                  <a16:creationId xmlns:a16="http://schemas.microsoft.com/office/drawing/2014/main" id="{D144FFEE-E3D2-4782-0B46-CBDCE2B9794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141" name="Rectangle: Rounded Corners 8140">
            <a:extLst>
              <a:ext uri="{FF2B5EF4-FFF2-40B4-BE49-F238E27FC236}">
                <a16:creationId xmlns:a16="http://schemas.microsoft.com/office/drawing/2014/main" id="{3C1A2F5F-0595-F504-1313-3FF63279478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301</xdr:row>
      <xdr:rowOff>79367</xdr:rowOff>
    </xdr:from>
    <xdr:to>
      <xdr:col>0</xdr:col>
      <xdr:colOff>8042797</xdr:colOff>
      <xdr:row>301</xdr:row>
      <xdr:rowOff>527410</xdr:rowOff>
    </xdr:to>
    <xdr:grpSp>
      <xdr:nvGrpSpPr>
        <xdr:cNvPr id="8165" name="Group 8164">
          <a:extLst>
            <a:ext uri="{FF2B5EF4-FFF2-40B4-BE49-F238E27FC236}">
              <a16:creationId xmlns:a16="http://schemas.microsoft.com/office/drawing/2014/main" id="{55818B7B-D5E0-45B8-92F1-6F1F2D0D9108}"/>
            </a:ext>
          </a:extLst>
        </xdr:cNvPr>
        <xdr:cNvGrpSpPr/>
      </xdr:nvGrpSpPr>
      <xdr:grpSpPr>
        <a:xfrm>
          <a:off x="10947688403" y="161851967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166" name="Group 8165">
            <a:extLst>
              <a:ext uri="{FF2B5EF4-FFF2-40B4-BE49-F238E27FC236}">
                <a16:creationId xmlns:a16="http://schemas.microsoft.com/office/drawing/2014/main" id="{A0F99B8A-DB03-F5DF-BC98-D3F35A59F30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168" name="Group 8167">
              <a:extLst>
                <a:ext uri="{FF2B5EF4-FFF2-40B4-BE49-F238E27FC236}">
                  <a16:creationId xmlns:a16="http://schemas.microsoft.com/office/drawing/2014/main" id="{D2E97056-C1D6-2021-8305-E1AFEA3A0FB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170" name="Group 8169">
                <a:extLst>
                  <a:ext uri="{FF2B5EF4-FFF2-40B4-BE49-F238E27FC236}">
                    <a16:creationId xmlns:a16="http://schemas.microsoft.com/office/drawing/2014/main" id="{9569E819-8874-E507-B6B4-E1E6F695D31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174" name="Group 8173">
                  <a:extLst>
                    <a:ext uri="{FF2B5EF4-FFF2-40B4-BE49-F238E27FC236}">
                      <a16:creationId xmlns:a16="http://schemas.microsoft.com/office/drawing/2014/main" id="{B86BC93B-4386-F9B1-0B17-6BD1B72212B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176" name="Rectangle: Rounded Corners 8175">
                    <a:extLst>
                      <a:ext uri="{FF2B5EF4-FFF2-40B4-BE49-F238E27FC236}">
                        <a16:creationId xmlns:a16="http://schemas.microsoft.com/office/drawing/2014/main" id="{8918BAE6-EEA1-7487-2DD8-E9BF4BB45B3F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177" name="Group 8176">
                    <a:extLst>
                      <a:ext uri="{FF2B5EF4-FFF2-40B4-BE49-F238E27FC236}">
                        <a16:creationId xmlns:a16="http://schemas.microsoft.com/office/drawing/2014/main" id="{2F15A502-0179-D071-DB5A-3850C70A22B7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6">
                  <xdr:nvSpPr>
                    <xdr:cNvPr id="8187" name="Rectangle: Rounded Corners 8186">
                      <a:extLst>
                        <a:ext uri="{FF2B5EF4-FFF2-40B4-BE49-F238E27FC236}">
                          <a16:creationId xmlns:a16="http://schemas.microsoft.com/office/drawing/2014/main" id="{586DA5C0-0325-E816-7418-70565D634D1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3EDAC2-19EC-4227-8D6F-01E4E03265EA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88" name="Rectangle: Rounded Corners 8187">
                      <a:extLst>
                        <a:ext uri="{FF2B5EF4-FFF2-40B4-BE49-F238E27FC236}">
                          <a16:creationId xmlns:a16="http://schemas.microsoft.com/office/drawing/2014/main" id="{E1DB2054-F356-307F-2215-953F5084EDD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6">
                  <xdr:nvSpPr>
                    <xdr:cNvPr id="8189" name="Rectangle: Rounded Corners 8188">
                      <a:extLst>
                        <a:ext uri="{FF2B5EF4-FFF2-40B4-BE49-F238E27FC236}">
                          <a16:creationId xmlns:a16="http://schemas.microsoft.com/office/drawing/2014/main" id="{93F21437-32B2-ADF9-3A34-C81FABA5864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9561490-36CD-458B-A890-8A9643D565A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90" name="Rectangle: Rounded Corners 8189">
                      <a:extLst>
                        <a:ext uri="{FF2B5EF4-FFF2-40B4-BE49-F238E27FC236}">
                          <a16:creationId xmlns:a16="http://schemas.microsoft.com/office/drawing/2014/main" id="{7C061BE4-DC37-D081-9BDA-65C06B6D595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6">
                <xdr:nvSpPr>
                  <xdr:cNvPr id="8178" name="Rectangle: Rounded Corners 8177">
                    <a:extLst>
                      <a:ext uri="{FF2B5EF4-FFF2-40B4-BE49-F238E27FC236}">
                        <a16:creationId xmlns:a16="http://schemas.microsoft.com/office/drawing/2014/main" id="{25841B0C-A401-2B03-0101-51BE55C8DF0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9864DD0-0B18-430D-8033-84DB4006F55F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مستقیم 200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179" name="Group 8178">
                    <a:extLst>
                      <a:ext uri="{FF2B5EF4-FFF2-40B4-BE49-F238E27FC236}">
                        <a16:creationId xmlns:a16="http://schemas.microsoft.com/office/drawing/2014/main" id="{40CC0EF6-770B-EEB4-CC5D-C62A156D322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6">
                  <xdr:nvSpPr>
                    <xdr:cNvPr id="8184" name="Rectangle: Rounded Corners 8183">
                      <a:extLst>
                        <a:ext uri="{FF2B5EF4-FFF2-40B4-BE49-F238E27FC236}">
                          <a16:creationId xmlns:a16="http://schemas.microsoft.com/office/drawing/2014/main" id="{0E1A3066-FC62-8E87-421B-561A34B07CD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4D0227-6984-4C43-AD64-B3B3863A5D8E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6">
                  <xdr:nvSpPr>
                    <xdr:cNvPr id="8185" name="Rectangle: Rounded Corners 8184">
                      <a:extLst>
                        <a:ext uri="{FF2B5EF4-FFF2-40B4-BE49-F238E27FC236}">
                          <a16:creationId xmlns:a16="http://schemas.microsoft.com/office/drawing/2014/main" id="{A3B5F04E-D666-FF4A-BE21-C816FF233A77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016092-697C-4A63-9FF0-7C0F1628647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86" name="Rectangle: Rounded Corners 8185">
                      <a:extLst>
                        <a:ext uri="{FF2B5EF4-FFF2-40B4-BE49-F238E27FC236}">
                          <a16:creationId xmlns:a16="http://schemas.microsoft.com/office/drawing/2014/main" id="{BB0DBBA8-D410-4054-0C50-C86AF75477D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180" name="Group 8179">
                    <a:extLst>
                      <a:ext uri="{FF2B5EF4-FFF2-40B4-BE49-F238E27FC236}">
                        <a16:creationId xmlns:a16="http://schemas.microsoft.com/office/drawing/2014/main" id="{1B73891E-EB60-E272-935E-F270DCFA61E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6">
                  <xdr:nvSpPr>
                    <xdr:cNvPr id="8181" name="Rectangle: Rounded Corners 8180">
                      <a:extLst>
                        <a:ext uri="{FF2B5EF4-FFF2-40B4-BE49-F238E27FC236}">
                          <a16:creationId xmlns:a16="http://schemas.microsoft.com/office/drawing/2014/main" id="{A1D2B6DB-9184-ABA3-1E29-6651D946B97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380E454-4FEE-4E2A-9A31-F142F47B0D5F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6">
                  <xdr:nvSpPr>
                    <xdr:cNvPr id="8182" name="Rectangle: Rounded Corners 8181">
                      <a:extLst>
                        <a:ext uri="{FF2B5EF4-FFF2-40B4-BE49-F238E27FC236}">
                          <a16:creationId xmlns:a16="http://schemas.microsoft.com/office/drawing/2014/main" id="{51B27A83-7023-B40A-7BFF-6DCC62995D28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0964BB75-A06F-4D96-9691-69D6C1EA793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SD-200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183" name="Rectangle: Rounded Corners 8182">
                      <a:extLst>
                        <a:ext uri="{FF2B5EF4-FFF2-40B4-BE49-F238E27FC236}">
                          <a16:creationId xmlns:a16="http://schemas.microsoft.com/office/drawing/2014/main" id="{9B705731-019E-77D9-0752-32C3E1921942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175" name="Rectangle: Rounded Corners 8174">
                  <a:extLst>
                    <a:ext uri="{FF2B5EF4-FFF2-40B4-BE49-F238E27FC236}">
                      <a16:creationId xmlns:a16="http://schemas.microsoft.com/office/drawing/2014/main" id="{324B7860-6ED2-9076-E74E-295F45C65BBF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171" name="Straight Connector 8170">
                <a:extLst>
                  <a:ext uri="{FF2B5EF4-FFF2-40B4-BE49-F238E27FC236}">
                    <a16:creationId xmlns:a16="http://schemas.microsoft.com/office/drawing/2014/main" id="{B8D884B4-887E-1A18-341C-E7BF05B0FB46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72" name="Straight Connector 8171">
                <a:extLst>
                  <a:ext uri="{FF2B5EF4-FFF2-40B4-BE49-F238E27FC236}">
                    <a16:creationId xmlns:a16="http://schemas.microsoft.com/office/drawing/2014/main" id="{DCF651E0-08BC-4E3F-78DC-35E896E1918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73" name="Straight Connector 8172">
                <a:extLst>
                  <a:ext uri="{FF2B5EF4-FFF2-40B4-BE49-F238E27FC236}">
                    <a16:creationId xmlns:a16="http://schemas.microsoft.com/office/drawing/2014/main" id="{A55ADDE9-7E6B-FD5F-17F4-893FE86D6CF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169" name="Rectangle: Rounded Corners 8168">
              <a:extLst>
                <a:ext uri="{FF2B5EF4-FFF2-40B4-BE49-F238E27FC236}">
                  <a16:creationId xmlns:a16="http://schemas.microsoft.com/office/drawing/2014/main" id="{3B8ECE10-B263-6D9C-14FA-49502EF62FD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167" name="Rectangle: Rounded Corners 8166">
            <a:extLst>
              <a:ext uri="{FF2B5EF4-FFF2-40B4-BE49-F238E27FC236}">
                <a16:creationId xmlns:a16="http://schemas.microsoft.com/office/drawing/2014/main" id="{BD312DB7-A8DC-9452-4044-7576CB267700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302</xdr:row>
      <xdr:rowOff>79367</xdr:rowOff>
    </xdr:from>
    <xdr:to>
      <xdr:col>0</xdr:col>
      <xdr:colOff>8042797</xdr:colOff>
      <xdr:row>302</xdr:row>
      <xdr:rowOff>527410</xdr:rowOff>
    </xdr:to>
    <xdr:grpSp>
      <xdr:nvGrpSpPr>
        <xdr:cNvPr id="8191" name="Group 8190">
          <a:extLst>
            <a:ext uri="{FF2B5EF4-FFF2-40B4-BE49-F238E27FC236}">
              <a16:creationId xmlns:a16="http://schemas.microsoft.com/office/drawing/2014/main" id="{56882027-40C7-4357-9F51-1B592928428B}"/>
            </a:ext>
          </a:extLst>
        </xdr:cNvPr>
        <xdr:cNvGrpSpPr/>
      </xdr:nvGrpSpPr>
      <xdr:grpSpPr>
        <a:xfrm>
          <a:off x="10947688403" y="16239122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192" name="Group 8191">
            <a:extLst>
              <a:ext uri="{FF2B5EF4-FFF2-40B4-BE49-F238E27FC236}">
                <a16:creationId xmlns:a16="http://schemas.microsoft.com/office/drawing/2014/main" id="{6D2968B4-35DB-C6EA-60D9-683F01A5DA90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194" name="Group 8193">
              <a:extLst>
                <a:ext uri="{FF2B5EF4-FFF2-40B4-BE49-F238E27FC236}">
                  <a16:creationId xmlns:a16="http://schemas.microsoft.com/office/drawing/2014/main" id="{20FDAD2C-F59A-60F9-7535-66CD63B0DF99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196" name="Group 8195">
                <a:extLst>
                  <a:ext uri="{FF2B5EF4-FFF2-40B4-BE49-F238E27FC236}">
                    <a16:creationId xmlns:a16="http://schemas.microsoft.com/office/drawing/2014/main" id="{FBD6FD6F-F2E6-D476-4F7A-939B00F89F2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200" name="Group 8199">
                  <a:extLst>
                    <a:ext uri="{FF2B5EF4-FFF2-40B4-BE49-F238E27FC236}">
                      <a16:creationId xmlns:a16="http://schemas.microsoft.com/office/drawing/2014/main" id="{850AE69F-8407-DAED-9222-6AD11D6268C0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202" name="Rectangle: Rounded Corners 8201">
                    <a:extLst>
                      <a:ext uri="{FF2B5EF4-FFF2-40B4-BE49-F238E27FC236}">
                        <a16:creationId xmlns:a16="http://schemas.microsoft.com/office/drawing/2014/main" id="{6E9BD7CD-1778-CA29-EC27-0D3F1EBA5A4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203" name="Group 8202">
                    <a:extLst>
                      <a:ext uri="{FF2B5EF4-FFF2-40B4-BE49-F238E27FC236}">
                        <a16:creationId xmlns:a16="http://schemas.microsoft.com/office/drawing/2014/main" id="{DBBEF120-A9F4-736B-A7AE-4D80F6AB3D46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7">
                  <xdr:nvSpPr>
                    <xdr:cNvPr id="8213" name="Rectangle: Rounded Corners 8212">
                      <a:extLst>
                        <a:ext uri="{FF2B5EF4-FFF2-40B4-BE49-F238E27FC236}">
                          <a16:creationId xmlns:a16="http://schemas.microsoft.com/office/drawing/2014/main" id="{998A784B-D856-B4DC-DA9B-692F569955E7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38CD2A-6AC6-423B-B2BF-82669DEA785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14" name="Rectangle: Rounded Corners 8213">
                      <a:extLst>
                        <a:ext uri="{FF2B5EF4-FFF2-40B4-BE49-F238E27FC236}">
                          <a16:creationId xmlns:a16="http://schemas.microsoft.com/office/drawing/2014/main" id="{11935DB9-AFC4-4745-5889-074A3ACCE4C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7">
                  <xdr:nvSpPr>
                    <xdr:cNvPr id="8215" name="Rectangle: Rounded Corners 8214">
                      <a:extLst>
                        <a:ext uri="{FF2B5EF4-FFF2-40B4-BE49-F238E27FC236}">
                          <a16:creationId xmlns:a16="http://schemas.microsoft.com/office/drawing/2014/main" id="{8D980E76-AA68-55D6-36AE-25AF1E82CE1A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8900AB0-7D11-4744-8AA4-40425369D03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16" name="Rectangle: Rounded Corners 8215">
                      <a:extLst>
                        <a:ext uri="{FF2B5EF4-FFF2-40B4-BE49-F238E27FC236}">
                          <a16:creationId xmlns:a16="http://schemas.microsoft.com/office/drawing/2014/main" id="{D8909D53-4085-ED96-8A0A-5E93994DB1B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7">
                <xdr:nvSpPr>
                  <xdr:cNvPr id="8204" name="Rectangle: Rounded Corners 8203">
                    <a:extLst>
                      <a:ext uri="{FF2B5EF4-FFF2-40B4-BE49-F238E27FC236}">
                        <a16:creationId xmlns:a16="http://schemas.microsoft.com/office/drawing/2014/main" id="{6B489FC0-A97A-7F7A-88FC-148304B8F32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5BBF7A8-CC6B-4D47-874F-B5C8CCF16560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پرگار صنعتی مستقیم 300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205" name="Group 8204">
                    <a:extLst>
                      <a:ext uri="{FF2B5EF4-FFF2-40B4-BE49-F238E27FC236}">
                        <a16:creationId xmlns:a16="http://schemas.microsoft.com/office/drawing/2014/main" id="{DA105001-815D-9755-1082-A8926949F62B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7">
                  <xdr:nvSpPr>
                    <xdr:cNvPr id="8210" name="Rectangle: Rounded Corners 8209">
                      <a:extLst>
                        <a:ext uri="{FF2B5EF4-FFF2-40B4-BE49-F238E27FC236}">
                          <a16:creationId xmlns:a16="http://schemas.microsoft.com/office/drawing/2014/main" id="{3F983EAD-3372-89DA-5BBD-F8E0E93B745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69EA315-700F-4CA6-85FC-C7D716D6259D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7">
                  <xdr:nvSpPr>
                    <xdr:cNvPr id="8211" name="Rectangle: Rounded Corners 8210">
                      <a:extLst>
                        <a:ext uri="{FF2B5EF4-FFF2-40B4-BE49-F238E27FC236}">
                          <a16:creationId xmlns:a16="http://schemas.microsoft.com/office/drawing/2014/main" id="{DCF26044-D264-575C-5FA8-BFBF54BD51A4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89CFD4B-AC5C-489A-B229-693FC09B32A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12" name="Rectangle: Rounded Corners 8211">
                      <a:extLst>
                        <a:ext uri="{FF2B5EF4-FFF2-40B4-BE49-F238E27FC236}">
                          <a16:creationId xmlns:a16="http://schemas.microsoft.com/office/drawing/2014/main" id="{8873C5C9-CE2B-FAEF-D00F-88AE7E920C33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206" name="Group 8205">
                    <a:extLst>
                      <a:ext uri="{FF2B5EF4-FFF2-40B4-BE49-F238E27FC236}">
                        <a16:creationId xmlns:a16="http://schemas.microsoft.com/office/drawing/2014/main" id="{0D983AD6-2AF1-3722-CD06-BC1B48317A4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7">
                  <xdr:nvSpPr>
                    <xdr:cNvPr id="8207" name="Rectangle: Rounded Corners 8206">
                      <a:extLst>
                        <a:ext uri="{FF2B5EF4-FFF2-40B4-BE49-F238E27FC236}">
                          <a16:creationId xmlns:a16="http://schemas.microsoft.com/office/drawing/2014/main" id="{0A93A3C5-7458-3CAD-B081-A2DD82A43CC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C85C2CE-333A-4415-8F5A-0DBBBE24FD5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7">
                  <xdr:nvSpPr>
                    <xdr:cNvPr id="8208" name="Rectangle: Rounded Corners 8207">
                      <a:extLst>
                        <a:ext uri="{FF2B5EF4-FFF2-40B4-BE49-F238E27FC236}">
                          <a16:creationId xmlns:a16="http://schemas.microsoft.com/office/drawing/2014/main" id="{5501BDFA-7399-8E27-D7AC-921EAF98C54D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734A572-4556-420D-9231-3B4F95E9504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SD-300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09" name="Rectangle: Rounded Corners 8208">
                      <a:extLst>
                        <a:ext uri="{FF2B5EF4-FFF2-40B4-BE49-F238E27FC236}">
                          <a16:creationId xmlns:a16="http://schemas.microsoft.com/office/drawing/2014/main" id="{4901FD65-07DC-5537-E5DF-40DF8CFA979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201" name="Rectangle: Rounded Corners 8200">
                  <a:extLst>
                    <a:ext uri="{FF2B5EF4-FFF2-40B4-BE49-F238E27FC236}">
                      <a16:creationId xmlns:a16="http://schemas.microsoft.com/office/drawing/2014/main" id="{5BDC778D-2747-0339-C782-6E17DC4FCAE0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197" name="Straight Connector 8196">
                <a:extLst>
                  <a:ext uri="{FF2B5EF4-FFF2-40B4-BE49-F238E27FC236}">
                    <a16:creationId xmlns:a16="http://schemas.microsoft.com/office/drawing/2014/main" id="{D84DAA95-A1B5-9296-01BD-53AA6E1C01E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98" name="Straight Connector 8197">
                <a:extLst>
                  <a:ext uri="{FF2B5EF4-FFF2-40B4-BE49-F238E27FC236}">
                    <a16:creationId xmlns:a16="http://schemas.microsoft.com/office/drawing/2014/main" id="{1AA68DED-F5A1-F280-D717-51B73F013B3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99" name="Straight Connector 8198">
                <a:extLst>
                  <a:ext uri="{FF2B5EF4-FFF2-40B4-BE49-F238E27FC236}">
                    <a16:creationId xmlns:a16="http://schemas.microsoft.com/office/drawing/2014/main" id="{C2706F83-B646-EFB7-2E57-B952F0520835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195" name="Rectangle: Rounded Corners 8194">
              <a:extLst>
                <a:ext uri="{FF2B5EF4-FFF2-40B4-BE49-F238E27FC236}">
                  <a16:creationId xmlns:a16="http://schemas.microsoft.com/office/drawing/2014/main" id="{5CFD2D33-BC6C-A23A-3E4B-33020B9C7DA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193" name="Rectangle: Rounded Corners 8192">
            <a:extLst>
              <a:ext uri="{FF2B5EF4-FFF2-40B4-BE49-F238E27FC236}">
                <a16:creationId xmlns:a16="http://schemas.microsoft.com/office/drawing/2014/main" id="{1F8DBD65-6D30-AE24-35DD-B0451F68CBE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303</xdr:row>
      <xdr:rowOff>79367</xdr:rowOff>
    </xdr:from>
    <xdr:to>
      <xdr:col>0</xdr:col>
      <xdr:colOff>8042797</xdr:colOff>
      <xdr:row>303</xdr:row>
      <xdr:rowOff>527410</xdr:rowOff>
    </xdr:to>
    <xdr:grpSp>
      <xdr:nvGrpSpPr>
        <xdr:cNvPr id="8217" name="Group 8216">
          <a:extLst>
            <a:ext uri="{FF2B5EF4-FFF2-40B4-BE49-F238E27FC236}">
              <a16:creationId xmlns:a16="http://schemas.microsoft.com/office/drawing/2014/main" id="{ADF30118-C650-44FD-A7BC-FB2E8F7238C5}"/>
            </a:ext>
          </a:extLst>
        </xdr:cNvPr>
        <xdr:cNvGrpSpPr/>
      </xdr:nvGrpSpPr>
      <xdr:grpSpPr>
        <a:xfrm>
          <a:off x="10947688403" y="162930490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218" name="Group 8217">
            <a:extLst>
              <a:ext uri="{FF2B5EF4-FFF2-40B4-BE49-F238E27FC236}">
                <a16:creationId xmlns:a16="http://schemas.microsoft.com/office/drawing/2014/main" id="{8B32D537-EA16-09F5-667B-3F32CC0854A3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220" name="Group 8219">
              <a:extLst>
                <a:ext uri="{FF2B5EF4-FFF2-40B4-BE49-F238E27FC236}">
                  <a16:creationId xmlns:a16="http://schemas.microsoft.com/office/drawing/2014/main" id="{027CFE62-F38D-B0AB-3EDC-EBF45735EE8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222" name="Group 8221">
                <a:extLst>
                  <a:ext uri="{FF2B5EF4-FFF2-40B4-BE49-F238E27FC236}">
                    <a16:creationId xmlns:a16="http://schemas.microsoft.com/office/drawing/2014/main" id="{4D942B8F-239B-AD0C-6A6F-AACFC6FF987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226" name="Group 8225">
                  <a:extLst>
                    <a:ext uri="{FF2B5EF4-FFF2-40B4-BE49-F238E27FC236}">
                      <a16:creationId xmlns:a16="http://schemas.microsoft.com/office/drawing/2014/main" id="{4A3CAEEE-2AEB-95E9-7AA2-A60ABD4B17F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228" name="Rectangle: Rounded Corners 8227">
                    <a:extLst>
                      <a:ext uri="{FF2B5EF4-FFF2-40B4-BE49-F238E27FC236}">
                        <a16:creationId xmlns:a16="http://schemas.microsoft.com/office/drawing/2014/main" id="{44D48235-22AB-0942-7FD1-387C04F5A1AD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229" name="Group 8228">
                    <a:extLst>
                      <a:ext uri="{FF2B5EF4-FFF2-40B4-BE49-F238E27FC236}">
                        <a16:creationId xmlns:a16="http://schemas.microsoft.com/office/drawing/2014/main" id="{0E5312AC-9553-EE05-9A0B-884D6B8869F8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8">
                  <xdr:nvSpPr>
                    <xdr:cNvPr id="8239" name="Rectangle: Rounded Corners 8238">
                      <a:extLst>
                        <a:ext uri="{FF2B5EF4-FFF2-40B4-BE49-F238E27FC236}">
                          <a16:creationId xmlns:a16="http://schemas.microsoft.com/office/drawing/2014/main" id="{24277010-7CEC-8EEF-696F-9694F3EB978C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21EC81-22ED-417E-969F-7F888EADC071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40" name="Rectangle: Rounded Corners 8239">
                      <a:extLst>
                        <a:ext uri="{FF2B5EF4-FFF2-40B4-BE49-F238E27FC236}">
                          <a16:creationId xmlns:a16="http://schemas.microsoft.com/office/drawing/2014/main" id="{E6CA3BCC-36C0-AEFC-B24A-54CB4D22F900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8">
                  <xdr:nvSpPr>
                    <xdr:cNvPr id="8241" name="Rectangle: Rounded Corners 8240">
                      <a:extLst>
                        <a:ext uri="{FF2B5EF4-FFF2-40B4-BE49-F238E27FC236}">
                          <a16:creationId xmlns:a16="http://schemas.microsoft.com/office/drawing/2014/main" id="{258222BC-CCE0-E204-604C-6432A488EDB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A0574DE-02E1-4B88-A4CB-EB026C45445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42" name="Rectangle: Rounded Corners 8241">
                      <a:extLst>
                        <a:ext uri="{FF2B5EF4-FFF2-40B4-BE49-F238E27FC236}">
                          <a16:creationId xmlns:a16="http://schemas.microsoft.com/office/drawing/2014/main" id="{79C88AA7-CAE6-E03C-9E5C-DE072DD4593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8">
                <xdr:nvSpPr>
                  <xdr:cNvPr id="8230" name="Rectangle: Rounded Corners 8229">
                    <a:extLst>
                      <a:ext uri="{FF2B5EF4-FFF2-40B4-BE49-F238E27FC236}">
                        <a16:creationId xmlns:a16="http://schemas.microsoft.com/office/drawing/2014/main" id="{534A4D32-55B2-5BA5-C7E3-D66F2C4DA83D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43140F1C-6D85-4B7F-B777-FC1103CCD19A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کیت مهندسی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231" name="Group 8230">
                    <a:extLst>
                      <a:ext uri="{FF2B5EF4-FFF2-40B4-BE49-F238E27FC236}">
                        <a16:creationId xmlns:a16="http://schemas.microsoft.com/office/drawing/2014/main" id="{543B6DC7-C40D-B112-191A-DC16FD9B5B5D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8">
                  <xdr:nvSpPr>
                    <xdr:cNvPr id="8236" name="Rectangle: Rounded Corners 8235">
                      <a:extLst>
                        <a:ext uri="{FF2B5EF4-FFF2-40B4-BE49-F238E27FC236}">
                          <a16:creationId xmlns:a16="http://schemas.microsoft.com/office/drawing/2014/main" id="{E8A3EB71-CBE5-7838-42B5-1459FFDC8D2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4FE1516-86E9-451A-9212-238229775B94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8">
                  <xdr:nvSpPr>
                    <xdr:cNvPr id="8237" name="Rectangle: Rounded Corners 8236">
                      <a:extLst>
                        <a:ext uri="{FF2B5EF4-FFF2-40B4-BE49-F238E27FC236}">
                          <a16:creationId xmlns:a16="http://schemas.microsoft.com/office/drawing/2014/main" id="{732434BE-943D-2B7A-63E8-81714F2F50B8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6EE8006-E4FE-474A-B611-12C794B9C93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38" name="Rectangle: Rounded Corners 8237">
                      <a:extLst>
                        <a:ext uri="{FF2B5EF4-FFF2-40B4-BE49-F238E27FC236}">
                          <a16:creationId xmlns:a16="http://schemas.microsoft.com/office/drawing/2014/main" id="{1B96D812-0C29-CFB5-5020-0C3601849C2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232" name="Group 8231">
                    <a:extLst>
                      <a:ext uri="{FF2B5EF4-FFF2-40B4-BE49-F238E27FC236}">
                        <a16:creationId xmlns:a16="http://schemas.microsoft.com/office/drawing/2014/main" id="{B2700867-0A12-A0FA-7E93-BDC29B88FBD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8">
                  <xdr:nvSpPr>
                    <xdr:cNvPr id="8233" name="Rectangle: Rounded Corners 8232">
                      <a:extLst>
                        <a:ext uri="{FF2B5EF4-FFF2-40B4-BE49-F238E27FC236}">
                          <a16:creationId xmlns:a16="http://schemas.microsoft.com/office/drawing/2014/main" id="{D4AC58E3-A143-D5B7-DCDE-DFF1B32A6F7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66102F9-05AB-45EA-A5C3-CA7CC2C59421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5,210,000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8">
                  <xdr:nvSpPr>
                    <xdr:cNvPr id="8234" name="Rectangle: Rounded Corners 8233">
                      <a:extLst>
                        <a:ext uri="{FF2B5EF4-FFF2-40B4-BE49-F238E27FC236}">
                          <a16:creationId xmlns:a16="http://schemas.microsoft.com/office/drawing/2014/main" id="{99804886-72CF-1055-4749-59D7D6C43EC7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31CD9BAC-CAB9-4DBC-877A-4AF2EF36AA6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EK1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35" name="Rectangle: Rounded Corners 8234">
                      <a:extLst>
                        <a:ext uri="{FF2B5EF4-FFF2-40B4-BE49-F238E27FC236}">
                          <a16:creationId xmlns:a16="http://schemas.microsoft.com/office/drawing/2014/main" id="{48DB4180-2A10-6783-D937-E333A8F8A33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227" name="Rectangle: Rounded Corners 8226">
                  <a:extLst>
                    <a:ext uri="{FF2B5EF4-FFF2-40B4-BE49-F238E27FC236}">
                      <a16:creationId xmlns:a16="http://schemas.microsoft.com/office/drawing/2014/main" id="{D326C6AD-BE5E-2D57-91BE-7FA204E10D2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223" name="Straight Connector 8222">
                <a:extLst>
                  <a:ext uri="{FF2B5EF4-FFF2-40B4-BE49-F238E27FC236}">
                    <a16:creationId xmlns:a16="http://schemas.microsoft.com/office/drawing/2014/main" id="{9090A02A-8552-99C4-255D-074E5E0C7213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24" name="Straight Connector 8223">
                <a:extLst>
                  <a:ext uri="{FF2B5EF4-FFF2-40B4-BE49-F238E27FC236}">
                    <a16:creationId xmlns:a16="http://schemas.microsoft.com/office/drawing/2014/main" id="{04CE827C-D33C-F959-759E-815F736F2F1F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25" name="Straight Connector 8224">
                <a:extLst>
                  <a:ext uri="{FF2B5EF4-FFF2-40B4-BE49-F238E27FC236}">
                    <a16:creationId xmlns:a16="http://schemas.microsoft.com/office/drawing/2014/main" id="{261F02AA-ED0E-339E-6F46-BD83B3BD2C3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221" name="Rectangle: Rounded Corners 8220">
              <a:extLst>
                <a:ext uri="{FF2B5EF4-FFF2-40B4-BE49-F238E27FC236}">
                  <a16:creationId xmlns:a16="http://schemas.microsoft.com/office/drawing/2014/main" id="{53015156-510C-2C56-C873-27AA998517F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219" name="Rectangle: Rounded Corners 8218">
            <a:extLst>
              <a:ext uri="{FF2B5EF4-FFF2-40B4-BE49-F238E27FC236}">
                <a16:creationId xmlns:a16="http://schemas.microsoft.com/office/drawing/2014/main" id="{A3A3F9ED-FDD3-3323-89B0-5C487A56EFF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304</xdr:row>
      <xdr:rowOff>79367</xdr:rowOff>
    </xdr:from>
    <xdr:to>
      <xdr:col>0</xdr:col>
      <xdr:colOff>8042797</xdr:colOff>
      <xdr:row>304</xdr:row>
      <xdr:rowOff>527410</xdr:rowOff>
    </xdr:to>
    <xdr:grpSp>
      <xdr:nvGrpSpPr>
        <xdr:cNvPr id="8243" name="Group 8242">
          <a:extLst>
            <a:ext uri="{FF2B5EF4-FFF2-40B4-BE49-F238E27FC236}">
              <a16:creationId xmlns:a16="http://schemas.microsoft.com/office/drawing/2014/main" id="{BAB317F4-C052-4C11-B9E6-269B003F736D}"/>
            </a:ext>
          </a:extLst>
        </xdr:cNvPr>
        <xdr:cNvGrpSpPr/>
      </xdr:nvGrpSpPr>
      <xdr:grpSpPr>
        <a:xfrm>
          <a:off x="10947688403" y="16346975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244" name="Group 8243">
            <a:extLst>
              <a:ext uri="{FF2B5EF4-FFF2-40B4-BE49-F238E27FC236}">
                <a16:creationId xmlns:a16="http://schemas.microsoft.com/office/drawing/2014/main" id="{D4433912-F880-6EC3-3C7B-C79D4CF275A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246" name="Group 8245">
              <a:extLst>
                <a:ext uri="{FF2B5EF4-FFF2-40B4-BE49-F238E27FC236}">
                  <a16:creationId xmlns:a16="http://schemas.microsoft.com/office/drawing/2014/main" id="{1C5139E5-419F-840A-C871-E8FD4D31637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248" name="Group 8247">
                <a:extLst>
                  <a:ext uri="{FF2B5EF4-FFF2-40B4-BE49-F238E27FC236}">
                    <a16:creationId xmlns:a16="http://schemas.microsoft.com/office/drawing/2014/main" id="{E52D70F3-ADF7-6BA6-9DB7-110B69EB224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252" name="Group 8251">
                  <a:extLst>
                    <a:ext uri="{FF2B5EF4-FFF2-40B4-BE49-F238E27FC236}">
                      <a16:creationId xmlns:a16="http://schemas.microsoft.com/office/drawing/2014/main" id="{1B529375-1037-40C2-BB54-5199EAFA16F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254" name="Rectangle: Rounded Corners 8253">
                    <a:extLst>
                      <a:ext uri="{FF2B5EF4-FFF2-40B4-BE49-F238E27FC236}">
                        <a16:creationId xmlns:a16="http://schemas.microsoft.com/office/drawing/2014/main" id="{1F2AAE0C-5437-F7E7-4011-DE6F7A5DA1B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255" name="Group 8254">
                    <a:extLst>
                      <a:ext uri="{FF2B5EF4-FFF2-40B4-BE49-F238E27FC236}">
                        <a16:creationId xmlns:a16="http://schemas.microsoft.com/office/drawing/2014/main" id="{F42B6230-3BC1-6986-55E6-6C67729651FD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89">
                  <xdr:nvSpPr>
                    <xdr:cNvPr id="8265" name="Rectangle: Rounded Corners 8264">
                      <a:extLst>
                        <a:ext uri="{FF2B5EF4-FFF2-40B4-BE49-F238E27FC236}">
                          <a16:creationId xmlns:a16="http://schemas.microsoft.com/office/drawing/2014/main" id="{3186A36E-EBF1-7022-EB16-FE77E2307D4A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369ABF6-06A0-4705-AB91-680C5535301F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66" name="Rectangle: Rounded Corners 8265">
                      <a:extLst>
                        <a:ext uri="{FF2B5EF4-FFF2-40B4-BE49-F238E27FC236}">
                          <a16:creationId xmlns:a16="http://schemas.microsoft.com/office/drawing/2014/main" id="{1A99CB12-B0DB-1855-D57F-930F8D16F16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89">
                  <xdr:nvSpPr>
                    <xdr:cNvPr id="8267" name="Rectangle: Rounded Corners 8266">
                      <a:extLst>
                        <a:ext uri="{FF2B5EF4-FFF2-40B4-BE49-F238E27FC236}">
                          <a16:creationId xmlns:a16="http://schemas.microsoft.com/office/drawing/2014/main" id="{C7D4CA97-AE4B-C39F-D6F9-01FA06232A51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84155B-85D8-4052-8A74-96C5D2093CA0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68" name="Rectangle: Rounded Corners 8267">
                      <a:extLst>
                        <a:ext uri="{FF2B5EF4-FFF2-40B4-BE49-F238E27FC236}">
                          <a16:creationId xmlns:a16="http://schemas.microsoft.com/office/drawing/2014/main" id="{2DEDBED2-CB01-59D3-5DBC-58CF37A586C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89">
                <xdr:nvSpPr>
                  <xdr:cNvPr id="8256" name="Rectangle: Rounded Corners 8255">
                    <a:extLst>
                      <a:ext uri="{FF2B5EF4-FFF2-40B4-BE49-F238E27FC236}">
                        <a16:creationId xmlns:a16="http://schemas.microsoft.com/office/drawing/2014/main" id="{404B64DC-52ED-63D3-48AB-923F2B19C96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2F64DA6-6435-403D-AC07-5D5309DD7333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کولیس برنجی 0-100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257" name="Group 8256">
                    <a:extLst>
                      <a:ext uri="{FF2B5EF4-FFF2-40B4-BE49-F238E27FC236}">
                        <a16:creationId xmlns:a16="http://schemas.microsoft.com/office/drawing/2014/main" id="{05A0941F-4A25-BC41-3BA2-B4CEEB1BAE1C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89">
                  <xdr:nvSpPr>
                    <xdr:cNvPr id="8262" name="Rectangle: Rounded Corners 8261">
                      <a:extLst>
                        <a:ext uri="{FF2B5EF4-FFF2-40B4-BE49-F238E27FC236}">
                          <a16:creationId xmlns:a16="http://schemas.microsoft.com/office/drawing/2014/main" id="{4581AEFC-D871-BC89-2A35-4A36FB864F1D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D80A108-6CC7-4667-B122-38EAD5959DC6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89">
                  <xdr:nvSpPr>
                    <xdr:cNvPr id="8263" name="Rectangle: Rounded Corners 8262">
                      <a:extLst>
                        <a:ext uri="{FF2B5EF4-FFF2-40B4-BE49-F238E27FC236}">
                          <a16:creationId xmlns:a16="http://schemas.microsoft.com/office/drawing/2014/main" id="{BCCACC91-6A36-6A90-91D7-6DB0C17F9DA6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DE7C19F-4F79-4AC4-8A4D-A581E33D73C3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64" name="Rectangle: Rounded Corners 8263">
                      <a:extLst>
                        <a:ext uri="{FF2B5EF4-FFF2-40B4-BE49-F238E27FC236}">
                          <a16:creationId xmlns:a16="http://schemas.microsoft.com/office/drawing/2014/main" id="{95A74CFD-1D9E-1963-F9F2-C46DCCB63C08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258" name="Group 8257">
                    <a:extLst>
                      <a:ext uri="{FF2B5EF4-FFF2-40B4-BE49-F238E27FC236}">
                        <a16:creationId xmlns:a16="http://schemas.microsoft.com/office/drawing/2014/main" id="{21B3D2D2-58BA-985A-9E0D-072CB7BE0CE5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89">
                  <xdr:nvSpPr>
                    <xdr:cNvPr id="8259" name="Rectangle: Rounded Corners 8258">
                      <a:extLst>
                        <a:ext uri="{FF2B5EF4-FFF2-40B4-BE49-F238E27FC236}">
                          <a16:creationId xmlns:a16="http://schemas.microsoft.com/office/drawing/2014/main" id="{64ADEE38-ECF7-5F40-0BC8-AAA6F30D8C4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A4FE596-FF40-425A-A6C5-6381A945BABB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530,000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89">
                  <xdr:nvSpPr>
                    <xdr:cNvPr id="8260" name="Rectangle: Rounded Corners 8259">
                      <a:extLst>
                        <a:ext uri="{FF2B5EF4-FFF2-40B4-BE49-F238E27FC236}">
                          <a16:creationId xmlns:a16="http://schemas.microsoft.com/office/drawing/2014/main" id="{F0B28105-50D0-2243-EB49-EED83FCE1804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7497F11-E0AC-4841-AA1D-C45F13F8D2A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1504-CG-4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61" name="Rectangle: Rounded Corners 8260">
                      <a:extLst>
                        <a:ext uri="{FF2B5EF4-FFF2-40B4-BE49-F238E27FC236}">
                          <a16:creationId xmlns:a16="http://schemas.microsoft.com/office/drawing/2014/main" id="{900FC7B0-FB59-F780-CABA-9A4448D26A4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253" name="Rectangle: Rounded Corners 8252">
                  <a:extLst>
                    <a:ext uri="{FF2B5EF4-FFF2-40B4-BE49-F238E27FC236}">
                      <a16:creationId xmlns:a16="http://schemas.microsoft.com/office/drawing/2014/main" id="{032ED76F-36A0-C451-F953-90FA0ED4B6F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249" name="Straight Connector 8248">
                <a:extLst>
                  <a:ext uri="{FF2B5EF4-FFF2-40B4-BE49-F238E27FC236}">
                    <a16:creationId xmlns:a16="http://schemas.microsoft.com/office/drawing/2014/main" id="{A8709244-E91B-A18F-F636-ADF41CF7DA0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50" name="Straight Connector 8249">
                <a:extLst>
                  <a:ext uri="{FF2B5EF4-FFF2-40B4-BE49-F238E27FC236}">
                    <a16:creationId xmlns:a16="http://schemas.microsoft.com/office/drawing/2014/main" id="{FECA13A9-A62E-13DC-E690-44A1F52F856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51" name="Straight Connector 8250">
                <a:extLst>
                  <a:ext uri="{FF2B5EF4-FFF2-40B4-BE49-F238E27FC236}">
                    <a16:creationId xmlns:a16="http://schemas.microsoft.com/office/drawing/2014/main" id="{45CE1024-3003-8D9D-944D-9D4906A3AA4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247" name="Rectangle: Rounded Corners 8246">
              <a:extLst>
                <a:ext uri="{FF2B5EF4-FFF2-40B4-BE49-F238E27FC236}">
                  <a16:creationId xmlns:a16="http://schemas.microsoft.com/office/drawing/2014/main" id="{633FDC6C-B21C-42DE-5AD5-7B8E7E6DA22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245" name="Rectangle: Rounded Corners 8244">
            <a:extLst>
              <a:ext uri="{FF2B5EF4-FFF2-40B4-BE49-F238E27FC236}">
                <a16:creationId xmlns:a16="http://schemas.microsoft.com/office/drawing/2014/main" id="{2D3AE601-FE6B-3ABE-899C-9BA376481F0D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305</xdr:row>
      <xdr:rowOff>79367</xdr:rowOff>
    </xdr:from>
    <xdr:to>
      <xdr:col>0</xdr:col>
      <xdr:colOff>8042797</xdr:colOff>
      <xdr:row>305</xdr:row>
      <xdr:rowOff>527410</xdr:rowOff>
    </xdr:to>
    <xdr:grpSp>
      <xdr:nvGrpSpPr>
        <xdr:cNvPr id="8269" name="Group 8268">
          <a:extLst>
            <a:ext uri="{FF2B5EF4-FFF2-40B4-BE49-F238E27FC236}">
              <a16:creationId xmlns:a16="http://schemas.microsoft.com/office/drawing/2014/main" id="{B3C1ABC9-226C-4B58-806E-5A2EFE6107EA}"/>
            </a:ext>
          </a:extLst>
        </xdr:cNvPr>
        <xdr:cNvGrpSpPr/>
      </xdr:nvGrpSpPr>
      <xdr:grpSpPr>
        <a:xfrm>
          <a:off x="10947688403" y="1640090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270" name="Group 8269">
            <a:extLst>
              <a:ext uri="{FF2B5EF4-FFF2-40B4-BE49-F238E27FC236}">
                <a16:creationId xmlns:a16="http://schemas.microsoft.com/office/drawing/2014/main" id="{A1ED5912-3A7B-825B-DFF0-3C7413566F51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272" name="Group 8271">
              <a:extLst>
                <a:ext uri="{FF2B5EF4-FFF2-40B4-BE49-F238E27FC236}">
                  <a16:creationId xmlns:a16="http://schemas.microsoft.com/office/drawing/2014/main" id="{E4D42412-862F-9245-4F9D-DC9DD53A508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274" name="Group 8273">
                <a:extLst>
                  <a:ext uri="{FF2B5EF4-FFF2-40B4-BE49-F238E27FC236}">
                    <a16:creationId xmlns:a16="http://schemas.microsoft.com/office/drawing/2014/main" id="{3FDF6E05-860C-3859-484F-0C4FCBC6F6D5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278" name="Group 8277">
                  <a:extLst>
                    <a:ext uri="{FF2B5EF4-FFF2-40B4-BE49-F238E27FC236}">
                      <a16:creationId xmlns:a16="http://schemas.microsoft.com/office/drawing/2014/main" id="{FD3820FB-F3B4-5A43-2218-E101222C86F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280" name="Rectangle: Rounded Corners 8279">
                    <a:extLst>
                      <a:ext uri="{FF2B5EF4-FFF2-40B4-BE49-F238E27FC236}">
                        <a16:creationId xmlns:a16="http://schemas.microsoft.com/office/drawing/2014/main" id="{519D4D97-737F-5106-94B5-72BB64657B6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281" name="Group 8280">
                    <a:extLst>
                      <a:ext uri="{FF2B5EF4-FFF2-40B4-BE49-F238E27FC236}">
                        <a16:creationId xmlns:a16="http://schemas.microsoft.com/office/drawing/2014/main" id="{B022C7D7-A2A9-44AE-59D8-DD16D565687C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90">
                  <xdr:nvSpPr>
                    <xdr:cNvPr id="8291" name="Rectangle: Rounded Corners 8290">
                      <a:extLst>
                        <a:ext uri="{FF2B5EF4-FFF2-40B4-BE49-F238E27FC236}">
                          <a16:creationId xmlns:a16="http://schemas.microsoft.com/office/drawing/2014/main" id="{2FEB30D1-66C8-AF95-2FC9-98FBDCF66D92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22A3037-36D4-444E-A64E-F51035BEA1EE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92" name="Rectangle: Rounded Corners 8291">
                      <a:extLst>
                        <a:ext uri="{FF2B5EF4-FFF2-40B4-BE49-F238E27FC236}">
                          <a16:creationId xmlns:a16="http://schemas.microsoft.com/office/drawing/2014/main" id="{F8C9590B-C179-59CF-36D9-C96B4E05AE4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0">
                  <xdr:nvSpPr>
                    <xdr:cNvPr id="8293" name="Rectangle: Rounded Corners 8292">
                      <a:extLst>
                        <a:ext uri="{FF2B5EF4-FFF2-40B4-BE49-F238E27FC236}">
                          <a16:creationId xmlns:a16="http://schemas.microsoft.com/office/drawing/2014/main" id="{1651C474-0BDD-D3CF-389E-4FDCCA1F70D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3BEBEBE-15B8-47BE-A26D-432A20EEE22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94" name="Rectangle: Rounded Corners 8293">
                      <a:extLst>
                        <a:ext uri="{FF2B5EF4-FFF2-40B4-BE49-F238E27FC236}">
                          <a16:creationId xmlns:a16="http://schemas.microsoft.com/office/drawing/2014/main" id="{963F698F-AA6C-24E3-6EC1-D81FE583465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0">
                <xdr:nvSpPr>
                  <xdr:cNvPr id="8282" name="Rectangle: Rounded Corners 8281">
                    <a:extLst>
                      <a:ext uri="{FF2B5EF4-FFF2-40B4-BE49-F238E27FC236}">
                        <a16:creationId xmlns:a16="http://schemas.microsoft.com/office/drawing/2014/main" id="{9D5BE57B-3E42-07FB-A2A9-3002121DE7A3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2D845DA-7F2B-4B7C-AC15-9BF94BA930D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پنس سرگرد 110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283" name="Group 8282">
                    <a:extLst>
                      <a:ext uri="{FF2B5EF4-FFF2-40B4-BE49-F238E27FC236}">
                        <a16:creationId xmlns:a16="http://schemas.microsoft.com/office/drawing/2014/main" id="{B3D9BA29-0B94-DCDC-D4D3-60FED099D284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0">
                  <xdr:nvSpPr>
                    <xdr:cNvPr id="8288" name="Rectangle: Rounded Corners 8287">
                      <a:extLst>
                        <a:ext uri="{FF2B5EF4-FFF2-40B4-BE49-F238E27FC236}">
                          <a16:creationId xmlns:a16="http://schemas.microsoft.com/office/drawing/2014/main" id="{45782D33-176C-F1CD-7F13-35D3137C8C5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ADE2BB3-F4AB-4D75-9DDE-4E130D2553C7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0">
                  <xdr:nvSpPr>
                    <xdr:cNvPr id="8289" name="Rectangle: Rounded Corners 8288">
                      <a:extLst>
                        <a:ext uri="{FF2B5EF4-FFF2-40B4-BE49-F238E27FC236}">
                          <a16:creationId xmlns:a16="http://schemas.microsoft.com/office/drawing/2014/main" id="{52E274F9-9FC1-7280-47D5-D2EEDA12F85B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C16F68F-4BA7-4EC1-A17C-5673693278D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90" name="Rectangle: Rounded Corners 8289">
                      <a:extLst>
                        <a:ext uri="{FF2B5EF4-FFF2-40B4-BE49-F238E27FC236}">
                          <a16:creationId xmlns:a16="http://schemas.microsoft.com/office/drawing/2014/main" id="{F46D6E05-6F3C-65F0-A6D2-E532752B6120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284" name="Group 8283">
                    <a:extLst>
                      <a:ext uri="{FF2B5EF4-FFF2-40B4-BE49-F238E27FC236}">
                        <a16:creationId xmlns:a16="http://schemas.microsoft.com/office/drawing/2014/main" id="{715766BA-8CB6-6A92-241C-F43950CA09B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0">
                  <xdr:nvSpPr>
                    <xdr:cNvPr id="8285" name="Rectangle: Rounded Corners 8284">
                      <a:extLst>
                        <a:ext uri="{FF2B5EF4-FFF2-40B4-BE49-F238E27FC236}">
                          <a16:creationId xmlns:a16="http://schemas.microsoft.com/office/drawing/2014/main" id="{B1CFB477-38A5-7AB1-238B-9BF48C363905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4830716-14D3-4625-8B0B-640574AFB57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120,000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0">
                  <xdr:nvSpPr>
                    <xdr:cNvPr id="8286" name="Rectangle: Rounded Corners 8285">
                      <a:extLst>
                        <a:ext uri="{FF2B5EF4-FFF2-40B4-BE49-F238E27FC236}">
                          <a16:creationId xmlns:a16="http://schemas.microsoft.com/office/drawing/2014/main" id="{B43321FF-5A0D-AB05-4ECD-39265579AEB5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1514390-5393-4F5E-AA6C-7EF8F376FDDC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3937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287" name="Rectangle: Rounded Corners 8286">
                      <a:extLst>
                        <a:ext uri="{FF2B5EF4-FFF2-40B4-BE49-F238E27FC236}">
                          <a16:creationId xmlns:a16="http://schemas.microsoft.com/office/drawing/2014/main" id="{B73FFDE3-2226-8FAC-ECD0-C4C37D92A8C0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279" name="Rectangle: Rounded Corners 8278">
                  <a:extLst>
                    <a:ext uri="{FF2B5EF4-FFF2-40B4-BE49-F238E27FC236}">
                      <a16:creationId xmlns:a16="http://schemas.microsoft.com/office/drawing/2014/main" id="{ABB502BA-AF6C-435F-FBD4-AC234E3FC82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275" name="Straight Connector 8274">
                <a:extLst>
                  <a:ext uri="{FF2B5EF4-FFF2-40B4-BE49-F238E27FC236}">
                    <a16:creationId xmlns:a16="http://schemas.microsoft.com/office/drawing/2014/main" id="{2E67E97C-7440-313A-27C8-2B7A014B805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76" name="Straight Connector 8275">
                <a:extLst>
                  <a:ext uri="{FF2B5EF4-FFF2-40B4-BE49-F238E27FC236}">
                    <a16:creationId xmlns:a16="http://schemas.microsoft.com/office/drawing/2014/main" id="{FB3D0E8B-B7F8-2313-8F48-DEB00E9F7D9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77" name="Straight Connector 8276">
                <a:extLst>
                  <a:ext uri="{FF2B5EF4-FFF2-40B4-BE49-F238E27FC236}">
                    <a16:creationId xmlns:a16="http://schemas.microsoft.com/office/drawing/2014/main" id="{B8754BFE-B318-CB7D-2DAF-FA77535386A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273" name="Rectangle: Rounded Corners 8272">
              <a:extLst>
                <a:ext uri="{FF2B5EF4-FFF2-40B4-BE49-F238E27FC236}">
                  <a16:creationId xmlns:a16="http://schemas.microsoft.com/office/drawing/2014/main" id="{196087D9-25AD-3B79-BB44-4151EC462B6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271" name="Rectangle: Rounded Corners 8270">
            <a:extLst>
              <a:ext uri="{FF2B5EF4-FFF2-40B4-BE49-F238E27FC236}">
                <a16:creationId xmlns:a16="http://schemas.microsoft.com/office/drawing/2014/main" id="{9E3EC34D-A05D-DAE7-964C-4B7938B328B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306</xdr:row>
      <xdr:rowOff>79367</xdr:rowOff>
    </xdr:from>
    <xdr:to>
      <xdr:col>0</xdr:col>
      <xdr:colOff>8042797</xdr:colOff>
      <xdr:row>306</xdr:row>
      <xdr:rowOff>527410</xdr:rowOff>
    </xdr:to>
    <xdr:grpSp>
      <xdr:nvGrpSpPr>
        <xdr:cNvPr id="8295" name="Group 8294">
          <a:extLst>
            <a:ext uri="{FF2B5EF4-FFF2-40B4-BE49-F238E27FC236}">
              <a16:creationId xmlns:a16="http://schemas.microsoft.com/office/drawing/2014/main" id="{07270CCA-54F3-49D8-9B91-CF2B3CB8F675}"/>
            </a:ext>
          </a:extLst>
        </xdr:cNvPr>
        <xdr:cNvGrpSpPr/>
      </xdr:nvGrpSpPr>
      <xdr:grpSpPr>
        <a:xfrm>
          <a:off x="10947688403" y="1645482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296" name="Group 8295">
            <a:extLst>
              <a:ext uri="{FF2B5EF4-FFF2-40B4-BE49-F238E27FC236}">
                <a16:creationId xmlns:a16="http://schemas.microsoft.com/office/drawing/2014/main" id="{0936F81E-491D-C694-4D8E-6D1C701542F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298" name="Group 8297">
              <a:extLst>
                <a:ext uri="{FF2B5EF4-FFF2-40B4-BE49-F238E27FC236}">
                  <a16:creationId xmlns:a16="http://schemas.microsoft.com/office/drawing/2014/main" id="{0750A22E-9E27-5E14-A38D-A9C6EF5BCC1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300" name="Group 8299">
                <a:extLst>
                  <a:ext uri="{FF2B5EF4-FFF2-40B4-BE49-F238E27FC236}">
                    <a16:creationId xmlns:a16="http://schemas.microsoft.com/office/drawing/2014/main" id="{E7D24E96-D716-50B7-DA1A-FE80907CBDB6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304" name="Group 8303">
                  <a:extLst>
                    <a:ext uri="{FF2B5EF4-FFF2-40B4-BE49-F238E27FC236}">
                      <a16:creationId xmlns:a16="http://schemas.microsoft.com/office/drawing/2014/main" id="{0FA5A24C-CF42-5A8A-0A80-0C56802A5C0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306" name="Rectangle: Rounded Corners 8305">
                    <a:extLst>
                      <a:ext uri="{FF2B5EF4-FFF2-40B4-BE49-F238E27FC236}">
                        <a16:creationId xmlns:a16="http://schemas.microsoft.com/office/drawing/2014/main" id="{0A2C6AD4-20F0-FB3E-A823-EE065AFDCF3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307" name="Group 8306">
                    <a:extLst>
                      <a:ext uri="{FF2B5EF4-FFF2-40B4-BE49-F238E27FC236}">
                        <a16:creationId xmlns:a16="http://schemas.microsoft.com/office/drawing/2014/main" id="{A7E54DCA-73E8-904B-02AF-206B10466E72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91">
                  <xdr:nvSpPr>
                    <xdr:cNvPr id="8317" name="Rectangle: Rounded Corners 8316">
                      <a:extLst>
                        <a:ext uri="{FF2B5EF4-FFF2-40B4-BE49-F238E27FC236}">
                          <a16:creationId xmlns:a16="http://schemas.microsoft.com/office/drawing/2014/main" id="{B597A347-1D8F-59C0-F41C-99299C274559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E4DA7CC-03BD-445B-A8CD-141E099EBEB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18" name="Rectangle: Rounded Corners 8317">
                      <a:extLst>
                        <a:ext uri="{FF2B5EF4-FFF2-40B4-BE49-F238E27FC236}">
                          <a16:creationId xmlns:a16="http://schemas.microsoft.com/office/drawing/2014/main" id="{7F90289B-534F-DE1F-C1FA-9AC21C25A488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1">
                  <xdr:nvSpPr>
                    <xdr:cNvPr id="8319" name="Rectangle: Rounded Corners 8318">
                      <a:extLst>
                        <a:ext uri="{FF2B5EF4-FFF2-40B4-BE49-F238E27FC236}">
                          <a16:creationId xmlns:a16="http://schemas.microsoft.com/office/drawing/2014/main" id="{DDF519F9-33E9-E500-9780-D829D9A50C6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1A1FC5E-E7FE-4B33-88FE-0DC94BDAD211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20" name="Rectangle: Rounded Corners 8319">
                      <a:extLst>
                        <a:ext uri="{FF2B5EF4-FFF2-40B4-BE49-F238E27FC236}">
                          <a16:creationId xmlns:a16="http://schemas.microsoft.com/office/drawing/2014/main" id="{94151A97-840B-F708-73B3-AABCC77A72C9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1">
                <xdr:nvSpPr>
                  <xdr:cNvPr id="8308" name="Rectangle: Rounded Corners 8307">
                    <a:extLst>
                      <a:ext uri="{FF2B5EF4-FFF2-40B4-BE49-F238E27FC236}">
                        <a16:creationId xmlns:a16="http://schemas.microsoft.com/office/drawing/2014/main" id="{769583FC-88DB-D52F-3368-9BB1F57CD62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A24506F-6FE3-40A4-BA41-C9984D8134BC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پنس اسمبل 160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309" name="Group 8308">
                    <a:extLst>
                      <a:ext uri="{FF2B5EF4-FFF2-40B4-BE49-F238E27FC236}">
                        <a16:creationId xmlns:a16="http://schemas.microsoft.com/office/drawing/2014/main" id="{01E25B70-0F40-12E7-36FC-374A24329F5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1">
                  <xdr:nvSpPr>
                    <xdr:cNvPr id="8314" name="Rectangle: Rounded Corners 8313">
                      <a:extLst>
                        <a:ext uri="{FF2B5EF4-FFF2-40B4-BE49-F238E27FC236}">
                          <a16:creationId xmlns:a16="http://schemas.microsoft.com/office/drawing/2014/main" id="{B3DE2928-F9BF-CC13-5B8D-BE9BE3FB6F9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7043EA0-DE57-4A41-9E18-BD2B664C7153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1">
                  <xdr:nvSpPr>
                    <xdr:cNvPr id="8315" name="Rectangle: Rounded Corners 8314">
                      <a:extLst>
                        <a:ext uri="{FF2B5EF4-FFF2-40B4-BE49-F238E27FC236}">
                          <a16:creationId xmlns:a16="http://schemas.microsoft.com/office/drawing/2014/main" id="{462C532A-9716-D06B-C9DB-2683FA84CA08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A784C9-85A2-489D-A15A-2447A60F9CE9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16" name="Rectangle: Rounded Corners 8315">
                      <a:extLst>
                        <a:ext uri="{FF2B5EF4-FFF2-40B4-BE49-F238E27FC236}">
                          <a16:creationId xmlns:a16="http://schemas.microsoft.com/office/drawing/2014/main" id="{5E406BF1-7E4C-9BCC-A190-E97E4D0D063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310" name="Group 8309">
                    <a:extLst>
                      <a:ext uri="{FF2B5EF4-FFF2-40B4-BE49-F238E27FC236}">
                        <a16:creationId xmlns:a16="http://schemas.microsoft.com/office/drawing/2014/main" id="{F973637F-80E6-D7EC-CE5E-7334F55BC9E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1">
                  <xdr:nvSpPr>
                    <xdr:cNvPr id="8311" name="Rectangle: Rounded Corners 8310">
                      <a:extLst>
                        <a:ext uri="{FF2B5EF4-FFF2-40B4-BE49-F238E27FC236}">
                          <a16:creationId xmlns:a16="http://schemas.microsoft.com/office/drawing/2014/main" id="{FF8F7B37-9E10-F2DA-DD20-8ED237A5D19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EBFA16D-9475-43AC-AE0D-852303003F4C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240,000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1">
                  <xdr:nvSpPr>
                    <xdr:cNvPr id="8312" name="Rectangle: Rounded Corners 8311">
                      <a:extLst>
                        <a:ext uri="{FF2B5EF4-FFF2-40B4-BE49-F238E27FC236}">
                          <a16:creationId xmlns:a16="http://schemas.microsoft.com/office/drawing/2014/main" id="{FC2D4454-0463-19A4-1335-CF6CF7A19CE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6F75371-4F1E-4666-844C-EF98C1884EC0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3938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13" name="Rectangle: Rounded Corners 8312">
                      <a:extLst>
                        <a:ext uri="{FF2B5EF4-FFF2-40B4-BE49-F238E27FC236}">
                          <a16:creationId xmlns:a16="http://schemas.microsoft.com/office/drawing/2014/main" id="{CCA49146-B757-DC9C-D4E3-124B60E92B4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305" name="Rectangle: Rounded Corners 8304">
                  <a:extLst>
                    <a:ext uri="{FF2B5EF4-FFF2-40B4-BE49-F238E27FC236}">
                      <a16:creationId xmlns:a16="http://schemas.microsoft.com/office/drawing/2014/main" id="{68E1A817-95A9-F7E4-02AA-926053B18E1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301" name="Straight Connector 8300">
                <a:extLst>
                  <a:ext uri="{FF2B5EF4-FFF2-40B4-BE49-F238E27FC236}">
                    <a16:creationId xmlns:a16="http://schemas.microsoft.com/office/drawing/2014/main" id="{F07C49B1-C7D5-34B9-279A-6FA6C42DF54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02" name="Straight Connector 8301">
                <a:extLst>
                  <a:ext uri="{FF2B5EF4-FFF2-40B4-BE49-F238E27FC236}">
                    <a16:creationId xmlns:a16="http://schemas.microsoft.com/office/drawing/2014/main" id="{E05763C5-FF50-E62E-6DCF-01CD902A56E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03" name="Straight Connector 8302">
                <a:extLst>
                  <a:ext uri="{FF2B5EF4-FFF2-40B4-BE49-F238E27FC236}">
                    <a16:creationId xmlns:a16="http://schemas.microsoft.com/office/drawing/2014/main" id="{86854BD3-5533-DC66-E2C6-F9B4FCA1BAD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299" name="Rectangle: Rounded Corners 8298">
              <a:extLst>
                <a:ext uri="{FF2B5EF4-FFF2-40B4-BE49-F238E27FC236}">
                  <a16:creationId xmlns:a16="http://schemas.microsoft.com/office/drawing/2014/main" id="{058721F4-CCBB-6BB6-60CA-1827069B2ED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297" name="Rectangle: Rounded Corners 8296">
            <a:extLst>
              <a:ext uri="{FF2B5EF4-FFF2-40B4-BE49-F238E27FC236}">
                <a16:creationId xmlns:a16="http://schemas.microsoft.com/office/drawing/2014/main" id="{E7783E84-657B-8F33-A38B-F2BFC3D56CF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307</xdr:row>
      <xdr:rowOff>79367</xdr:rowOff>
    </xdr:from>
    <xdr:to>
      <xdr:col>0</xdr:col>
      <xdr:colOff>8042797</xdr:colOff>
      <xdr:row>307</xdr:row>
      <xdr:rowOff>527410</xdr:rowOff>
    </xdr:to>
    <xdr:grpSp>
      <xdr:nvGrpSpPr>
        <xdr:cNvPr id="8321" name="Group 8320">
          <a:extLst>
            <a:ext uri="{FF2B5EF4-FFF2-40B4-BE49-F238E27FC236}">
              <a16:creationId xmlns:a16="http://schemas.microsoft.com/office/drawing/2014/main" id="{A744DAB3-DFE2-43EE-8A8F-21F09112BC72}"/>
            </a:ext>
          </a:extLst>
        </xdr:cNvPr>
        <xdr:cNvGrpSpPr/>
      </xdr:nvGrpSpPr>
      <xdr:grpSpPr>
        <a:xfrm>
          <a:off x="10947688403" y="165087536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322" name="Group 8321">
            <a:extLst>
              <a:ext uri="{FF2B5EF4-FFF2-40B4-BE49-F238E27FC236}">
                <a16:creationId xmlns:a16="http://schemas.microsoft.com/office/drawing/2014/main" id="{5948DBA9-F648-5EFF-1BDE-BF5330DB79F6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324" name="Group 8323">
              <a:extLst>
                <a:ext uri="{FF2B5EF4-FFF2-40B4-BE49-F238E27FC236}">
                  <a16:creationId xmlns:a16="http://schemas.microsoft.com/office/drawing/2014/main" id="{0D6CB5E7-6056-54A3-9F6D-3013BCE9CBE5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326" name="Group 8325">
                <a:extLst>
                  <a:ext uri="{FF2B5EF4-FFF2-40B4-BE49-F238E27FC236}">
                    <a16:creationId xmlns:a16="http://schemas.microsoft.com/office/drawing/2014/main" id="{81AA462D-D419-704E-6DC1-B478FD6005B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330" name="Group 8329">
                  <a:extLst>
                    <a:ext uri="{FF2B5EF4-FFF2-40B4-BE49-F238E27FC236}">
                      <a16:creationId xmlns:a16="http://schemas.microsoft.com/office/drawing/2014/main" id="{08DEBEF1-D6BA-E16A-095E-707E9FF9337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332" name="Rectangle: Rounded Corners 8331">
                    <a:extLst>
                      <a:ext uri="{FF2B5EF4-FFF2-40B4-BE49-F238E27FC236}">
                        <a16:creationId xmlns:a16="http://schemas.microsoft.com/office/drawing/2014/main" id="{BC0CDBD6-5B79-27EC-65BF-F868FBFDCA3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333" name="Group 8332">
                    <a:extLst>
                      <a:ext uri="{FF2B5EF4-FFF2-40B4-BE49-F238E27FC236}">
                        <a16:creationId xmlns:a16="http://schemas.microsoft.com/office/drawing/2014/main" id="{4538AC33-C597-F04E-8609-011F50E4E1B4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92">
                  <xdr:nvSpPr>
                    <xdr:cNvPr id="8343" name="Rectangle: Rounded Corners 8342">
                      <a:extLst>
                        <a:ext uri="{FF2B5EF4-FFF2-40B4-BE49-F238E27FC236}">
                          <a16:creationId xmlns:a16="http://schemas.microsoft.com/office/drawing/2014/main" id="{33319927-0B3A-C2E6-DB7B-D95B80E1C72D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4ECDCB0-A04D-454B-BFC1-EB66E9A029D3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44" name="Rectangle: Rounded Corners 8343">
                      <a:extLst>
                        <a:ext uri="{FF2B5EF4-FFF2-40B4-BE49-F238E27FC236}">
                          <a16:creationId xmlns:a16="http://schemas.microsoft.com/office/drawing/2014/main" id="{C9C8C2F0-3A59-B677-D796-8AB5E7C9A1A2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2">
                  <xdr:nvSpPr>
                    <xdr:cNvPr id="8345" name="Rectangle: Rounded Corners 8344">
                      <a:extLst>
                        <a:ext uri="{FF2B5EF4-FFF2-40B4-BE49-F238E27FC236}">
                          <a16:creationId xmlns:a16="http://schemas.microsoft.com/office/drawing/2014/main" id="{EAD5B6ED-E12D-240B-88F6-9E7BC9CE5B6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8621E7-186F-4785-AB61-ABEAB3AAC36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46" name="Rectangle: Rounded Corners 8345">
                      <a:extLst>
                        <a:ext uri="{FF2B5EF4-FFF2-40B4-BE49-F238E27FC236}">
                          <a16:creationId xmlns:a16="http://schemas.microsoft.com/office/drawing/2014/main" id="{A40A88D8-7A6E-728A-13BC-EB55C053FA6E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2">
                <xdr:nvSpPr>
                  <xdr:cNvPr id="8334" name="Rectangle: Rounded Corners 8333">
                    <a:extLst>
                      <a:ext uri="{FF2B5EF4-FFF2-40B4-BE49-F238E27FC236}">
                        <a16:creationId xmlns:a16="http://schemas.microsoft.com/office/drawing/2014/main" id="{F442D08D-31A1-91BC-617D-799B2E04230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3EE1922-0355-4BE4-B946-F8AEE8F51993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سندن مینیاتوری جواهری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335" name="Group 8334">
                    <a:extLst>
                      <a:ext uri="{FF2B5EF4-FFF2-40B4-BE49-F238E27FC236}">
                        <a16:creationId xmlns:a16="http://schemas.microsoft.com/office/drawing/2014/main" id="{008525C0-4E2A-8D4A-F293-B89EEBB6F7B8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2">
                  <xdr:nvSpPr>
                    <xdr:cNvPr id="8340" name="Rectangle: Rounded Corners 8339">
                      <a:extLst>
                        <a:ext uri="{FF2B5EF4-FFF2-40B4-BE49-F238E27FC236}">
                          <a16:creationId xmlns:a16="http://schemas.microsoft.com/office/drawing/2014/main" id="{236D365F-70E9-67BC-7656-26F2319BC9C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AE085F6-7BAC-4BD5-AA1F-4242489D70B6}" type="TxLink">
                        <a:rPr lang="fa-IR" sz="12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2">
                  <xdr:nvSpPr>
                    <xdr:cNvPr id="8341" name="Rectangle: Rounded Corners 8340">
                      <a:extLst>
                        <a:ext uri="{FF2B5EF4-FFF2-40B4-BE49-F238E27FC236}">
                          <a16:creationId xmlns:a16="http://schemas.microsoft.com/office/drawing/2014/main" id="{347F4508-4199-AFB9-28FF-5252F0DCA9AF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1E6AE06-5F27-4638-B62D-B2CFF70613D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42" name="Rectangle: Rounded Corners 8341">
                      <a:extLst>
                        <a:ext uri="{FF2B5EF4-FFF2-40B4-BE49-F238E27FC236}">
                          <a16:creationId xmlns:a16="http://schemas.microsoft.com/office/drawing/2014/main" id="{196C9B77-485D-D92B-BBDC-BD79B88A7E4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336" name="Group 8335">
                    <a:extLst>
                      <a:ext uri="{FF2B5EF4-FFF2-40B4-BE49-F238E27FC236}">
                        <a16:creationId xmlns:a16="http://schemas.microsoft.com/office/drawing/2014/main" id="{B659CD6E-C535-970B-EBAB-F2704BD31C3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2">
                  <xdr:nvSpPr>
                    <xdr:cNvPr id="8337" name="Rectangle: Rounded Corners 8336">
                      <a:extLst>
                        <a:ext uri="{FF2B5EF4-FFF2-40B4-BE49-F238E27FC236}">
                          <a16:creationId xmlns:a16="http://schemas.microsoft.com/office/drawing/2014/main" id="{7778A5A4-B45D-D75F-3237-5BB611F15A13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F713A33-4FE8-4B8C-9A0F-B70C8EDFBFFE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1,450,000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2">
                  <xdr:nvSpPr>
                    <xdr:cNvPr id="8338" name="Rectangle: Rounded Corners 8337">
                      <a:extLst>
                        <a:ext uri="{FF2B5EF4-FFF2-40B4-BE49-F238E27FC236}">
                          <a16:creationId xmlns:a16="http://schemas.microsoft.com/office/drawing/2014/main" id="{6E5FDA82-63B1-6800-96FA-BA732E2826A3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4CD4CBDA-D927-42F8-88B5-01BBF6A8CE8B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3946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39" name="Rectangle: Rounded Corners 8338">
                      <a:extLst>
                        <a:ext uri="{FF2B5EF4-FFF2-40B4-BE49-F238E27FC236}">
                          <a16:creationId xmlns:a16="http://schemas.microsoft.com/office/drawing/2014/main" id="{1E90B58F-2EE0-BB5B-DE2F-BDF0DDE5DFE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331" name="Rectangle: Rounded Corners 8330">
                  <a:extLst>
                    <a:ext uri="{FF2B5EF4-FFF2-40B4-BE49-F238E27FC236}">
                      <a16:creationId xmlns:a16="http://schemas.microsoft.com/office/drawing/2014/main" id="{42221918-CDE4-F83D-9496-42916858950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327" name="Straight Connector 8326">
                <a:extLst>
                  <a:ext uri="{FF2B5EF4-FFF2-40B4-BE49-F238E27FC236}">
                    <a16:creationId xmlns:a16="http://schemas.microsoft.com/office/drawing/2014/main" id="{BED500CC-3E34-90CA-BC5A-C0D250915994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28" name="Straight Connector 8327">
                <a:extLst>
                  <a:ext uri="{FF2B5EF4-FFF2-40B4-BE49-F238E27FC236}">
                    <a16:creationId xmlns:a16="http://schemas.microsoft.com/office/drawing/2014/main" id="{F7E55020-1755-C5F9-51EC-0ED79437F7C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29" name="Straight Connector 8328">
                <a:extLst>
                  <a:ext uri="{FF2B5EF4-FFF2-40B4-BE49-F238E27FC236}">
                    <a16:creationId xmlns:a16="http://schemas.microsoft.com/office/drawing/2014/main" id="{F08DEEB9-016E-F06B-C952-18419348775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325" name="Rectangle: Rounded Corners 8324">
              <a:extLst>
                <a:ext uri="{FF2B5EF4-FFF2-40B4-BE49-F238E27FC236}">
                  <a16:creationId xmlns:a16="http://schemas.microsoft.com/office/drawing/2014/main" id="{CEA756B8-E0BD-8BCD-C8FB-32A0452C75E9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323" name="Rectangle: Rounded Corners 8322">
            <a:extLst>
              <a:ext uri="{FF2B5EF4-FFF2-40B4-BE49-F238E27FC236}">
                <a16:creationId xmlns:a16="http://schemas.microsoft.com/office/drawing/2014/main" id="{09545370-66EF-5448-6E03-19149D44FFD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308</xdr:row>
      <xdr:rowOff>79367</xdr:rowOff>
    </xdr:from>
    <xdr:to>
      <xdr:col>0</xdr:col>
      <xdr:colOff>8042797</xdr:colOff>
      <xdr:row>308</xdr:row>
      <xdr:rowOff>527410</xdr:rowOff>
    </xdr:to>
    <xdr:grpSp>
      <xdr:nvGrpSpPr>
        <xdr:cNvPr id="8347" name="Group 8346">
          <a:extLst>
            <a:ext uri="{FF2B5EF4-FFF2-40B4-BE49-F238E27FC236}">
              <a16:creationId xmlns:a16="http://schemas.microsoft.com/office/drawing/2014/main" id="{346FDF61-39F3-4C03-857A-08ABA1B5A741}"/>
            </a:ext>
          </a:extLst>
        </xdr:cNvPr>
        <xdr:cNvGrpSpPr/>
      </xdr:nvGrpSpPr>
      <xdr:grpSpPr>
        <a:xfrm>
          <a:off x="10947688403" y="165626798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348" name="Group 8347">
            <a:extLst>
              <a:ext uri="{FF2B5EF4-FFF2-40B4-BE49-F238E27FC236}">
                <a16:creationId xmlns:a16="http://schemas.microsoft.com/office/drawing/2014/main" id="{BA83ED1A-B5BD-5BEE-3FB6-0E9028F3351B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350" name="Group 8349">
              <a:extLst>
                <a:ext uri="{FF2B5EF4-FFF2-40B4-BE49-F238E27FC236}">
                  <a16:creationId xmlns:a16="http://schemas.microsoft.com/office/drawing/2014/main" id="{FC3A007A-4C3E-2600-671A-FC462ECC58D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357" name="Group 8356">
                <a:extLst>
                  <a:ext uri="{FF2B5EF4-FFF2-40B4-BE49-F238E27FC236}">
                    <a16:creationId xmlns:a16="http://schemas.microsoft.com/office/drawing/2014/main" id="{AF573551-CAB2-96D7-6DB6-9252A3937BF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364" name="Group 8363">
                  <a:extLst>
                    <a:ext uri="{FF2B5EF4-FFF2-40B4-BE49-F238E27FC236}">
                      <a16:creationId xmlns:a16="http://schemas.microsoft.com/office/drawing/2014/main" id="{7B05855F-21CB-1575-88A4-10C675E1D7AA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366" name="Rectangle: Rounded Corners 8365">
                    <a:extLst>
                      <a:ext uri="{FF2B5EF4-FFF2-40B4-BE49-F238E27FC236}">
                        <a16:creationId xmlns:a16="http://schemas.microsoft.com/office/drawing/2014/main" id="{51A1899B-1829-6453-362D-C904A6574BE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367" name="Group 8366">
                    <a:extLst>
                      <a:ext uri="{FF2B5EF4-FFF2-40B4-BE49-F238E27FC236}">
                        <a16:creationId xmlns:a16="http://schemas.microsoft.com/office/drawing/2014/main" id="{19DA10B1-749C-A991-81BF-07B94B60F020}"/>
                      </a:ext>
                    </a:extLst>
                  </xdr:cNvPr>
                  <xdr:cNvGrpSpPr/>
                </xdr:nvGrpSpPr>
                <xdr:grpSpPr>
                  <a:xfrm>
                    <a:off x="11022838437" y="809933"/>
                    <a:ext cx="1659275" cy="352109"/>
                    <a:chOff x="11022838437" y="787708"/>
                    <a:chExt cx="1659275" cy="352109"/>
                  </a:xfrm>
                </xdr:grpSpPr>
                <xdr:sp macro="" textlink="Data!F293">
                  <xdr:nvSpPr>
                    <xdr:cNvPr id="8377" name="Rectangle: Rounded Corners 8376">
                      <a:extLst>
                        <a:ext uri="{FF2B5EF4-FFF2-40B4-BE49-F238E27FC236}">
                          <a16:creationId xmlns:a16="http://schemas.microsoft.com/office/drawing/2014/main" id="{09183BD9-ADB7-327E-8E87-501AEA5F0770}"/>
                        </a:ext>
                      </a:extLst>
                    </xdr:cNvPr>
                    <xdr:cNvSpPr/>
                  </xdr:nvSpPr>
                  <xdr:spPr>
                    <a:xfrm>
                      <a:off x="11022838437" y="873117"/>
                      <a:ext cx="8651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BCFF2B3-7A23-4583-9A71-01156423844C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78" name="Rectangle: Rounded Corners 8377">
                      <a:extLst>
                        <a:ext uri="{FF2B5EF4-FFF2-40B4-BE49-F238E27FC236}">
                          <a16:creationId xmlns:a16="http://schemas.microsoft.com/office/drawing/2014/main" id="{FEBFED8A-BD9E-D6E1-49E7-8B60F995CB9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3">
                  <xdr:nvSpPr>
                    <xdr:cNvPr id="8379" name="Rectangle: Rounded Corners 8378">
                      <a:extLst>
                        <a:ext uri="{FF2B5EF4-FFF2-40B4-BE49-F238E27FC236}">
                          <a16:creationId xmlns:a16="http://schemas.microsoft.com/office/drawing/2014/main" id="{05B069CE-FBDF-BAB6-C740-7808180E046D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E162CE4-562A-4A7F-81FC-EB25F5DB9FF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80" name="Rectangle: Rounded Corners 8379">
                      <a:extLst>
                        <a:ext uri="{FF2B5EF4-FFF2-40B4-BE49-F238E27FC236}">
                          <a16:creationId xmlns:a16="http://schemas.microsoft.com/office/drawing/2014/main" id="{EF0FFF65-7454-05DA-8E49-AA8C436969F4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3">
                <xdr:nvSpPr>
                  <xdr:cNvPr id="8368" name="Rectangle: Rounded Corners 8367">
                    <a:extLst>
                      <a:ext uri="{FF2B5EF4-FFF2-40B4-BE49-F238E27FC236}">
                        <a16:creationId xmlns:a16="http://schemas.microsoft.com/office/drawing/2014/main" id="{9ABC256A-C306-C55E-779F-7DC5B4AA6B9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B9C2D6B-3811-4D07-AD9C-7D9B11921FB2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دریل دستی جواهری 0-1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369" name="Group 8368">
                    <a:extLst>
                      <a:ext uri="{FF2B5EF4-FFF2-40B4-BE49-F238E27FC236}">
                        <a16:creationId xmlns:a16="http://schemas.microsoft.com/office/drawing/2014/main" id="{54A45112-95D5-3FF1-86D2-1274824CEBBE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3">
                  <xdr:nvSpPr>
                    <xdr:cNvPr id="8374" name="Rectangle: Rounded Corners 8373">
                      <a:extLst>
                        <a:ext uri="{FF2B5EF4-FFF2-40B4-BE49-F238E27FC236}">
                          <a16:creationId xmlns:a16="http://schemas.microsoft.com/office/drawing/2014/main" id="{30F111AF-BE69-40AA-C057-83633F876C8A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F7130C8-0D81-46FE-9461-424EE8320542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3">
                  <xdr:nvSpPr>
                    <xdr:cNvPr id="8375" name="Rectangle: Rounded Corners 8374">
                      <a:extLst>
                        <a:ext uri="{FF2B5EF4-FFF2-40B4-BE49-F238E27FC236}">
                          <a16:creationId xmlns:a16="http://schemas.microsoft.com/office/drawing/2014/main" id="{93ED9CD9-F7DC-96FC-EF20-1780C38F83F9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C7EE8A4-3329-4A28-B6C5-7D7BCB9BBFF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76" name="Rectangle: Rounded Corners 8375">
                      <a:extLst>
                        <a:ext uri="{FF2B5EF4-FFF2-40B4-BE49-F238E27FC236}">
                          <a16:creationId xmlns:a16="http://schemas.microsoft.com/office/drawing/2014/main" id="{F176A28B-71CC-17E4-ADF9-5C5AAF5C32DC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370" name="Group 8369">
                    <a:extLst>
                      <a:ext uri="{FF2B5EF4-FFF2-40B4-BE49-F238E27FC236}">
                        <a16:creationId xmlns:a16="http://schemas.microsoft.com/office/drawing/2014/main" id="{DF3136EC-84C8-E5DA-675D-12BF2AD15CCE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3">
                  <xdr:nvSpPr>
                    <xdr:cNvPr id="8371" name="Rectangle: Rounded Corners 8370">
                      <a:extLst>
                        <a:ext uri="{FF2B5EF4-FFF2-40B4-BE49-F238E27FC236}">
                          <a16:creationId xmlns:a16="http://schemas.microsoft.com/office/drawing/2014/main" id="{F1A0412E-47C6-9C54-16A4-05CA1B36400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5643A8A-09FF-4968-9EBD-ED2091ED13BD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500,000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3">
                  <xdr:nvSpPr>
                    <xdr:cNvPr id="8372" name="Rectangle: Rounded Corners 8371">
                      <a:extLst>
                        <a:ext uri="{FF2B5EF4-FFF2-40B4-BE49-F238E27FC236}">
                          <a16:creationId xmlns:a16="http://schemas.microsoft.com/office/drawing/2014/main" id="{543EBA6C-D7DD-60B2-2D6B-49C536608FF1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D42FD227-54FA-4A81-BB1E-D5EC38941C1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3936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73" name="Rectangle: Rounded Corners 8372">
                      <a:extLst>
                        <a:ext uri="{FF2B5EF4-FFF2-40B4-BE49-F238E27FC236}">
                          <a16:creationId xmlns:a16="http://schemas.microsoft.com/office/drawing/2014/main" id="{821993FD-C8F8-B134-5516-723FCFB56F53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365" name="Rectangle: Rounded Corners 8364">
                  <a:extLst>
                    <a:ext uri="{FF2B5EF4-FFF2-40B4-BE49-F238E27FC236}">
                      <a16:creationId xmlns:a16="http://schemas.microsoft.com/office/drawing/2014/main" id="{19A06A2C-AE1B-EAC8-2C62-0A307431735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360" name="Straight Connector 8359">
                <a:extLst>
                  <a:ext uri="{FF2B5EF4-FFF2-40B4-BE49-F238E27FC236}">
                    <a16:creationId xmlns:a16="http://schemas.microsoft.com/office/drawing/2014/main" id="{5C9017D5-3356-A831-5209-734F7BD78E50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62" name="Straight Connector 8361">
                <a:extLst>
                  <a:ext uri="{FF2B5EF4-FFF2-40B4-BE49-F238E27FC236}">
                    <a16:creationId xmlns:a16="http://schemas.microsoft.com/office/drawing/2014/main" id="{BC314D13-A051-A3EA-F8E9-B93727D6BAAE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63" name="Straight Connector 8362">
                <a:extLst>
                  <a:ext uri="{FF2B5EF4-FFF2-40B4-BE49-F238E27FC236}">
                    <a16:creationId xmlns:a16="http://schemas.microsoft.com/office/drawing/2014/main" id="{E38B9ADA-9098-F0E4-5884-E978C92A9F2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352" name="Rectangle: Rounded Corners 8351">
              <a:extLst>
                <a:ext uri="{FF2B5EF4-FFF2-40B4-BE49-F238E27FC236}">
                  <a16:creationId xmlns:a16="http://schemas.microsoft.com/office/drawing/2014/main" id="{44C2AB72-0D3D-8998-8B0D-41486D2B932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349" name="Rectangle: Rounded Corners 8348">
            <a:extLst>
              <a:ext uri="{FF2B5EF4-FFF2-40B4-BE49-F238E27FC236}">
                <a16:creationId xmlns:a16="http://schemas.microsoft.com/office/drawing/2014/main" id="{86C67A63-F96B-0AAE-0BFC-7964AC788A7C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309</xdr:row>
      <xdr:rowOff>79367</xdr:rowOff>
    </xdr:from>
    <xdr:to>
      <xdr:col>0</xdr:col>
      <xdr:colOff>8042797</xdr:colOff>
      <xdr:row>309</xdr:row>
      <xdr:rowOff>527410</xdr:rowOff>
    </xdr:to>
    <xdr:grpSp>
      <xdr:nvGrpSpPr>
        <xdr:cNvPr id="8397" name="Group 8396">
          <a:extLst>
            <a:ext uri="{FF2B5EF4-FFF2-40B4-BE49-F238E27FC236}">
              <a16:creationId xmlns:a16="http://schemas.microsoft.com/office/drawing/2014/main" id="{ADB0590D-8B67-45C5-9EC5-E80F706E4BA8}"/>
            </a:ext>
          </a:extLst>
        </xdr:cNvPr>
        <xdr:cNvGrpSpPr/>
      </xdr:nvGrpSpPr>
      <xdr:grpSpPr>
        <a:xfrm>
          <a:off x="10947688403" y="16616605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398" name="Group 8397">
            <a:extLst>
              <a:ext uri="{FF2B5EF4-FFF2-40B4-BE49-F238E27FC236}">
                <a16:creationId xmlns:a16="http://schemas.microsoft.com/office/drawing/2014/main" id="{5DF388AB-740D-380C-AF31-4E6E5C03E72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400" name="Group 8399">
              <a:extLst>
                <a:ext uri="{FF2B5EF4-FFF2-40B4-BE49-F238E27FC236}">
                  <a16:creationId xmlns:a16="http://schemas.microsoft.com/office/drawing/2014/main" id="{127167FA-0614-BC7C-398E-3780B2B19841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402" name="Group 8401">
                <a:extLst>
                  <a:ext uri="{FF2B5EF4-FFF2-40B4-BE49-F238E27FC236}">
                    <a16:creationId xmlns:a16="http://schemas.microsoft.com/office/drawing/2014/main" id="{B19855B9-DF00-2DB2-BF6C-43AF2A22A5B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406" name="Group 8405">
                  <a:extLst>
                    <a:ext uri="{FF2B5EF4-FFF2-40B4-BE49-F238E27FC236}">
                      <a16:creationId xmlns:a16="http://schemas.microsoft.com/office/drawing/2014/main" id="{37AB232D-3445-9EAD-2DCE-C646F7C043F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408" name="Rectangle: Rounded Corners 8407">
                    <a:extLst>
                      <a:ext uri="{FF2B5EF4-FFF2-40B4-BE49-F238E27FC236}">
                        <a16:creationId xmlns:a16="http://schemas.microsoft.com/office/drawing/2014/main" id="{E6BF9DE5-B0E6-0060-1DD7-AB49CCDEC4D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409" name="Group 8408">
                    <a:extLst>
                      <a:ext uri="{FF2B5EF4-FFF2-40B4-BE49-F238E27FC236}">
                        <a16:creationId xmlns:a16="http://schemas.microsoft.com/office/drawing/2014/main" id="{40CF2DEF-A114-98B9-965A-2D23F99ED67A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94">
                  <xdr:nvSpPr>
                    <xdr:cNvPr id="8419" name="Rectangle: Rounded Corners 8418">
                      <a:extLst>
                        <a:ext uri="{FF2B5EF4-FFF2-40B4-BE49-F238E27FC236}">
                          <a16:creationId xmlns:a16="http://schemas.microsoft.com/office/drawing/2014/main" id="{8F6B3107-8ECA-25FB-0D42-921BC0274274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5959603-0B48-4D29-979F-9CE69BAE1AF8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420" name="Rectangle: Rounded Corners 8419">
                      <a:extLst>
                        <a:ext uri="{FF2B5EF4-FFF2-40B4-BE49-F238E27FC236}">
                          <a16:creationId xmlns:a16="http://schemas.microsoft.com/office/drawing/2014/main" id="{399ABA76-5814-4B30-4744-7C12399FCEDA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4">
                  <xdr:nvSpPr>
                    <xdr:cNvPr id="8421" name="Rectangle: Rounded Corners 8420">
                      <a:extLst>
                        <a:ext uri="{FF2B5EF4-FFF2-40B4-BE49-F238E27FC236}">
                          <a16:creationId xmlns:a16="http://schemas.microsoft.com/office/drawing/2014/main" id="{A7ACBB90-CE58-1055-F754-BEAF264F1B8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C213BBB-24D4-41BB-8354-CC4239DC7038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422" name="Rectangle: Rounded Corners 8421">
                      <a:extLst>
                        <a:ext uri="{FF2B5EF4-FFF2-40B4-BE49-F238E27FC236}">
                          <a16:creationId xmlns:a16="http://schemas.microsoft.com/office/drawing/2014/main" id="{AD11A8B5-DF59-4CFA-C147-06B5EABE62F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4">
                <xdr:nvSpPr>
                  <xdr:cNvPr id="8410" name="Rectangle: Rounded Corners 8409">
                    <a:extLst>
                      <a:ext uri="{FF2B5EF4-FFF2-40B4-BE49-F238E27FC236}">
                        <a16:creationId xmlns:a16="http://schemas.microsoft.com/office/drawing/2014/main" id="{F50785CB-D3B4-CE11-6151-C0F41C91BAB8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1FBCE2AF-5E2D-46E0-8708-FD4AF02E4FF9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خط انداز 250 میلیمتر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411" name="Group 8410">
                    <a:extLst>
                      <a:ext uri="{FF2B5EF4-FFF2-40B4-BE49-F238E27FC236}">
                        <a16:creationId xmlns:a16="http://schemas.microsoft.com/office/drawing/2014/main" id="{8A930BF0-BDA0-A749-0BC8-845849201FCF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4">
                  <xdr:nvSpPr>
                    <xdr:cNvPr id="8416" name="Rectangle: Rounded Corners 8415">
                      <a:extLst>
                        <a:ext uri="{FF2B5EF4-FFF2-40B4-BE49-F238E27FC236}">
                          <a16:creationId xmlns:a16="http://schemas.microsoft.com/office/drawing/2014/main" id="{1D572BA3-246F-921C-FB18-A4115684D765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57934E2-49E0-4126-82F4-6446FB8603AA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6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4">
                  <xdr:nvSpPr>
                    <xdr:cNvPr id="8417" name="Rectangle: Rounded Corners 8416">
                      <a:extLst>
                        <a:ext uri="{FF2B5EF4-FFF2-40B4-BE49-F238E27FC236}">
                          <a16:creationId xmlns:a16="http://schemas.microsoft.com/office/drawing/2014/main" id="{097175B4-0386-2B5F-6DE0-18FE525CDFE0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3F69E04-58F2-4474-8B83-CFC52531C4D7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418" name="Rectangle: Rounded Corners 8417">
                      <a:extLst>
                        <a:ext uri="{FF2B5EF4-FFF2-40B4-BE49-F238E27FC236}">
                          <a16:creationId xmlns:a16="http://schemas.microsoft.com/office/drawing/2014/main" id="{0C23AFFF-3DB9-9A87-025B-10AAFD60B52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412" name="Group 8411">
                    <a:extLst>
                      <a:ext uri="{FF2B5EF4-FFF2-40B4-BE49-F238E27FC236}">
                        <a16:creationId xmlns:a16="http://schemas.microsoft.com/office/drawing/2014/main" id="{7CFFC411-FE42-9FFB-1868-54659BF7D6E7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4">
                  <xdr:nvSpPr>
                    <xdr:cNvPr id="8413" name="Rectangle: Rounded Corners 8412">
                      <a:extLst>
                        <a:ext uri="{FF2B5EF4-FFF2-40B4-BE49-F238E27FC236}">
                          <a16:creationId xmlns:a16="http://schemas.microsoft.com/office/drawing/2014/main" id="{488B9422-32E3-7937-1694-54733741E9D4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170FC72-AD60-43F8-ACA5-79B0C489D512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260,000</a:t>
                      </a:fld>
                      <a:endParaRPr lang="en-US" sz="6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4">
                  <xdr:nvSpPr>
                    <xdr:cNvPr id="8414" name="Rectangle: Rounded Corners 8413">
                      <a:extLst>
                        <a:ext uri="{FF2B5EF4-FFF2-40B4-BE49-F238E27FC236}">
                          <a16:creationId xmlns:a16="http://schemas.microsoft.com/office/drawing/2014/main" id="{D37D7598-81A9-8712-E805-5169A9FCF320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C691F4D6-39A8-494A-97AD-7257C8B62E82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KRISTEEL 3804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415" name="Rectangle: Rounded Corners 8414">
                      <a:extLst>
                        <a:ext uri="{FF2B5EF4-FFF2-40B4-BE49-F238E27FC236}">
                          <a16:creationId xmlns:a16="http://schemas.microsoft.com/office/drawing/2014/main" id="{3C41D5AB-9B3B-B33B-EEF7-F41A87EA141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407" name="Rectangle: Rounded Corners 8406">
                  <a:extLst>
                    <a:ext uri="{FF2B5EF4-FFF2-40B4-BE49-F238E27FC236}">
                      <a16:creationId xmlns:a16="http://schemas.microsoft.com/office/drawing/2014/main" id="{94C251A5-F538-5DB7-159F-81F273E0FB8B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403" name="Straight Connector 8402">
                <a:extLst>
                  <a:ext uri="{FF2B5EF4-FFF2-40B4-BE49-F238E27FC236}">
                    <a16:creationId xmlns:a16="http://schemas.microsoft.com/office/drawing/2014/main" id="{3749F795-6DF9-B7C7-3B81-CEFD5251395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04" name="Straight Connector 8403">
                <a:extLst>
                  <a:ext uri="{FF2B5EF4-FFF2-40B4-BE49-F238E27FC236}">
                    <a16:creationId xmlns:a16="http://schemas.microsoft.com/office/drawing/2014/main" id="{59E0D123-5BC3-41F4-9886-E6895D380209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05" name="Straight Connector 8404">
                <a:extLst>
                  <a:ext uri="{FF2B5EF4-FFF2-40B4-BE49-F238E27FC236}">
                    <a16:creationId xmlns:a16="http://schemas.microsoft.com/office/drawing/2014/main" id="{F0983F08-AA3D-FF9D-0E90-965FE12E8E8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401" name="Rectangle: Rounded Corners 8400">
              <a:extLst>
                <a:ext uri="{FF2B5EF4-FFF2-40B4-BE49-F238E27FC236}">
                  <a16:creationId xmlns:a16="http://schemas.microsoft.com/office/drawing/2014/main" id="{F142F4A4-6FC5-0C1D-1FF4-922556E1F4C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399" name="Rectangle: Rounded Corners 8398">
            <a:extLst>
              <a:ext uri="{FF2B5EF4-FFF2-40B4-BE49-F238E27FC236}">
                <a16:creationId xmlns:a16="http://schemas.microsoft.com/office/drawing/2014/main" id="{D725B485-4A25-EF63-3F3D-69DA199C9694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310</xdr:row>
      <xdr:rowOff>79367</xdr:rowOff>
    </xdr:from>
    <xdr:to>
      <xdr:col>0</xdr:col>
      <xdr:colOff>8042797</xdr:colOff>
      <xdr:row>310</xdr:row>
      <xdr:rowOff>527410</xdr:rowOff>
    </xdr:to>
    <xdr:grpSp>
      <xdr:nvGrpSpPr>
        <xdr:cNvPr id="8487" name="Group 8486">
          <a:extLst>
            <a:ext uri="{FF2B5EF4-FFF2-40B4-BE49-F238E27FC236}">
              <a16:creationId xmlns:a16="http://schemas.microsoft.com/office/drawing/2014/main" id="{5211F017-3F20-47E4-8CF5-1E3DB1EFE440}"/>
            </a:ext>
          </a:extLst>
        </xdr:cNvPr>
        <xdr:cNvGrpSpPr/>
      </xdr:nvGrpSpPr>
      <xdr:grpSpPr>
        <a:xfrm>
          <a:off x="10947688403" y="166705321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488" name="Group 8487">
            <a:extLst>
              <a:ext uri="{FF2B5EF4-FFF2-40B4-BE49-F238E27FC236}">
                <a16:creationId xmlns:a16="http://schemas.microsoft.com/office/drawing/2014/main" id="{23D97E7F-9990-0B1E-1B0A-745F4B2B4809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490" name="Group 8489">
              <a:extLst>
                <a:ext uri="{FF2B5EF4-FFF2-40B4-BE49-F238E27FC236}">
                  <a16:creationId xmlns:a16="http://schemas.microsoft.com/office/drawing/2014/main" id="{2074B682-63BF-4DCA-24E9-34D794BDDB9C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492" name="Group 8491">
                <a:extLst>
                  <a:ext uri="{FF2B5EF4-FFF2-40B4-BE49-F238E27FC236}">
                    <a16:creationId xmlns:a16="http://schemas.microsoft.com/office/drawing/2014/main" id="{D59935F7-5CCE-2625-9C2D-B16AB2CF8D2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496" name="Group 8495">
                  <a:extLst>
                    <a:ext uri="{FF2B5EF4-FFF2-40B4-BE49-F238E27FC236}">
                      <a16:creationId xmlns:a16="http://schemas.microsoft.com/office/drawing/2014/main" id="{4B660119-EAB4-6A7A-F145-04D7D7B3E7E5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498" name="Rectangle: Rounded Corners 8497">
                    <a:extLst>
                      <a:ext uri="{FF2B5EF4-FFF2-40B4-BE49-F238E27FC236}">
                        <a16:creationId xmlns:a16="http://schemas.microsoft.com/office/drawing/2014/main" id="{1897B297-17AC-30C8-C5AF-3BBDABC136E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499" name="Group 8498">
                    <a:extLst>
                      <a:ext uri="{FF2B5EF4-FFF2-40B4-BE49-F238E27FC236}">
                        <a16:creationId xmlns:a16="http://schemas.microsoft.com/office/drawing/2014/main" id="{9D790221-4643-E0F0-2986-8EFB4B7AC7E1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33519" cy="352109"/>
                    <a:chOff x="11022734550" y="787708"/>
                    <a:chExt cx="1833519" cy="352109"/>
                  </a:xfrm>
                </xdr:grpSpPr>
                <xdr:sp macro="" textlink="Data!F295">
                  <xdr:nvSpPr>
                    <xdr:cNvPr id="8509" name="Rectangle: Rounded Corners 8508">
                      <a:extLst>
                        <a:ext uri="{FF2B5EF4-FFF2-40B4-BE49-F238E27FC236}">
                          <a16:creationId xmlns:a16="http://schemas.microsoft.com/office/drawing/2014/main" id="{0EB1C225-C113-CB0B-9EDA-1C13704BF89B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B71E827-EA3B-4FCF-84A8-4480CB2077CB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10" name="Rectangle: Rounded Corners 8509">
                      <a:extLst>
                        <a:ext uri="{FF2B5EF4-FFF2-40B4-BE49-F238E27FC236}">
                          <a16:creationId xmlns:a16="http://schemas.microsoft.com/office/drawing/2014/main" id="{6EE4802E-4419-209F-CF06-055E129EED5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5">
                  <xdr:nvSpPr>
                    <xdr:cNvPr id="8511" name="Rectangle: Rounded Corners 8510">
                      <a:extLst>
                        <a:ext uri="{FF2B5EF4-FFF2-40B4-BE49-F238E27FC236}">
                          <a16:creationId xmlns:a16="http://schemas.microsoft.com/office/drawing/2014/main" id="{FDDD2DE1-7B35-6855-873B-BC3D4A54F4E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7393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818F8D7-7DB9-4A78-832C-130170E06B19}" type="TxLink">
                        <a:rPr lang="en-US" sz="7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12" name="Rectangle: Rounded Corners 8511">
                      <a:extLst>
                        <a:ext uri="{FF2B5EF4-FFF2-40B4-BE49-F238E27FC236}">
                          <a16:creationId xmlns:a16="http://schemas.microsoft.com/office/drawing/2014/main" id="{8569E876-7252-EFE0-83A4-07669F8F34B8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5">
                <xdr:nvSpPr>
                  <xdr:cNvPr id="8500" name="Rectangle: Rounded Corners 8499">
                    <a:extLst>
                      <a:ext uri="{FF2B5EF4-FFF2-40B4-BE49-F238E27FC236}">
                        <a16:creationId xmlns:a16="http://schemas.microsoft.com/office/drawing/2014/main" id="{8B98A0B0-BAB1-FF23-A170-88CCE918EC9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2111255E-E558-4236-B939-0644EA9AA93C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ست پیچگوشتی 6 عدد استنلی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501" name="Group 8500">
                    <a:extLst>
                      <a:ext uri="{FF2B5EF4-FFF2-40B4-BE49-F238E27FC236}">
                        <a16:creationId xmlns:a16="http://schemas.microsoft.com/office/drawing/2014/main" id="{0DAC5DC4-BDE2-4C9A-C017-E5F9A7578C6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5">
                  <xdr:nvSpPr>
                    <xdr:cNvPr id="8506" name="Rectangle: Rounded Corners 8505">
                      <a:extLst>
                        <a:ext uri="{FF2B5EF4-FFF2-40B4-BE49-F238E27FC236}">
                          <a16:creationId xmlns:a16="http://schemas.microsoft.com/office/drawing/2014/main" id="{5528E1C1-F9A8-90BF-3448-978E297C46FE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8F0B4B-C68B-4740-B844-F3C18A6FD583}" type="TxLink">
                        <a:rPr lang="fa-IR" sz="10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5">
                  <xdr:nvSpPr>
                    <xdr:cNvPr id="8507" name="Rectangle: Rounded Corners 8506">
                      <a:extLst>
                        <a:ext uri="{FF2B5EF4-FFF2-40B4-BE49-F238E27FC236}">
                          <a16:creationId xmlns:a16="http://schemas.microsoft.com/office/drawing/2014/main" id="{6C293BF9-BD31-5DAD-CB19-B99115370314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3F7D067-22F1-4C0C-8B91-C163F703123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08" name="Rectangle: Rounded Corners 8507">
                      <a:extLst>
                        <a:ext uri="{FF2B5EF4-FFF2-40B4-BE49-F238E27FC236}">
                          <a16:creationId xmlns:a16="http://schemas.microsoft.com/office/drawing/2014/main" id="{6D33C5A5-00EA-60B5-959C-5B97C3630BB2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502" name="Group 8501">
                    <a:extLst>
                      <a:ext uri="{FF2B5EF4-FFF2-40B4-BE49-F238E27FC236}">
                        <a16:creationId xmlns:a16="http://schemas.microsoft.com/office/drawing/2014/main" id="{99EB0FD4-7576-FEBF-253E-06CBB1547C5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5">
                  <xdr:nvSpPr>
                    <xdr:cNvPr id="8503" name="Rectangle: Rounded Corners 8502">
                      <a:extLst>
                        <a:ext uri="{FF2B5EF4-FFF2-40B4-BE49-F238E27FC236}">
                          <a16:creationId xmlns:a16="http://schemas.microsoft.com/office/drawing/2014/main" id="{D13CE138-DC65-A27E-A9FD-3A782EC32662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E43C358-7715-4F99-A59B-5989CF34B0D7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2,320,000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5">
                  <xdr:nvSpPr>
                    <xdr:cNvPr id="8504" name="Rectangle: Rounded Corners 8503">
                      <a:extLst>
                        <a:ext uri="{FF2B5EF4-FFF2-40B4-BE49-F238E27FC236}">
                          <a16:creationId xmlns:a16="http://schemas.microsoft.com/office/drawing/2014/main" id="{3762DC1A-7469-E512-45D8-BF08BF5C4B84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80760B1-91E6-4B43-88C2-DD71EDD30497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STANLEY STHT92002-8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05" name="Rectangle: Rounded Corners 8504">
                      <a:extLst>
                        <a:ext uri="{FF2B5EF4-FFF2-40B4-BE49-F238E27FC236}">
                          <a16:creationId xmlns:a16="http://schemas.microsoft.com/office/drawing/2014/main" id="{0CEB4AA3-D0E9-115E-31D8-71AA5B389BA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497" name="Rectangle: Rounded Corners 8496">
                  <a:extLst>
                    <a:ext uri="{FF2B5EF4-FFF2-40B4-BE49-F238E27FC236}">
                      <a16:creationId xmlns:a16="http://schemas.microsoft.com/office/drawing/2014/main" id="{02B2CFF3-98B7-BFF5-88AC-0D2E074BB2F6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493" name="Straight Connector 8492">
                <a:extLst>
                  <a:ext uri="{FF2B5EF4-FFF2-40B4-BE49-F238E27FC236}">
                    <a16:creationId xmlns:a16="http://schemas.microsoft.com/office/drawing/2014/main" id="{293A5C77-01D7-5AAE-DBC5-FDED50F475E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94" name="Straight Connector 8493">
                <a:extLst>
                  <a:ext uri="{FF2B5EF4-FFF2-40B4-BE49-F238E27FC236}">
                    <a16:creationId xmlns:a16="http://schemas.microsoft.com/office/drawing/2014/main" id="{2E28AB50-6ED9-C69F-253F-973094C41575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95" name="Straight Connector 8494">
                <a:extLst>
                  <a:ext uri="{FF2B5EF4-FFF2-40B4-BE49-F238E27FC236}">
                    <a16:creationId xmlns:a16="http://schemas.microsoft.com/office/drawing/2014/main" id="{D0F24065-0AE4-A5E7-D1E3-3D427C3FACDE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491" name="Rectangle: Rounded Corners 8490">
              <a:extLst>
                <a:ext uri="{FF2B5EF4-FFF2-40B4-BE49-F238E27FC236}">
                  <a16:creationId xmlns:a16="http://schemas.microsoft.com/office/drawing/2014/main" id="{41953D9C-401C-C0C0-1E05-3E6FA7D9DC6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489" name="Rectangle: Rounded Corners 8488">
            <a:extLst>
              <a:ext uri="{FF2B5EF4-FFF2-40B4-BE49-F238E27FC236}">
                <a16:creationId xmlns:a16="http://schemas.microsoft.com/office/drawing/2014/main" id="{39DA238E-22CB-0E22-12F0-5EACE51BAFCA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311</xdr:row>
      <xdr:rowOff>79367</xdr:rowOff>
    </xdr:from>
    <xdr:to>
      <xdr:col>0</xdr:col>
      <xdr:colOff>8042797</xdr:colOff>
      <xdr:row>311</xdr:row>
      <xdr:rowOff>527410</xdr:rowOff>
    </xdr:to>
    <xdr:grpSp>
      <xdr:nvGrpSpPr>
        <xdr:cNvPr id="8358" name="Group 8357">
          <a:extLst>
            <a:ext uri="{FF2B5EF4-FFF2-40B4-BE49-F238E27FC236}">
              <a16:creationId xmlns:a16="http://schemas.microsoft.com/office/drawing/2014/main" id="{E0800E8D-837A-41D7-8BB9-ADFC955BD18B}"/>
            </a:ext>
          </a:extLst>
        </xdr:cNvPr>
        <xdr:cNvGrpSpPr/>
      </xdr:nvGrpSpPr>
      <xdr:grpSpPr>
        <a:xfrm>
          <a:off x="10947688403" y="16724458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359" name="Group 8358">
            <a:extLst>
              <a:ext uri="{FF2B5EF4-FFF2-40B4-BE49-F238E27FC236}">
                <a16:creationId xmlns:a16="http://schemas.microsoft.com/office/drawing/2014/main" id="{82EFD63F-573F-2657-E25F-3B221B4052E5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450" name="Group 8449">
              <a:extLst>
                <a:ext uri="{FF2B5EF4-FFF2-40B4-BE49-F238E27FC236}">
                  <a16:creationId xmlns:a16="http://schemas.microsoft.com/office/drawing/2014/main" id="{DC87AA8A-79DD-E144-EB32-B9182760AC7E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452" name="Group 8451">
                <a:extLst>
                  <a:ext uri="{FF2B5EF4-FFF2-40B4-BE49-F238E27FC236}">
                    <a16:creationId xmlns:a16="http://schemas.microsoft.com/office/drawing/2014/main" id="{A631B8B6-9975-D3A4-279E-80B0CB205A07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540" name="Group 8539">
                  <a:extLst>
                    <a:ext uri="{FF2B5EF4-FFF2-40B4-BE49-F238E27FC236}">
                      <a16:creationId xmlns:a16="http://schemas.microsoft.com/office/drawing/2014/main" id="{5B95E1F1-DD90-1A49-6087-1831324A044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542" name="Rectangle: Rounded Corners 8541">
                    <a:extLst>
                      <a:ext uri="{FF2B5EF4-FFF2-40B4-BE49-F238E27FC236}">
                        <a16:creationId xmlns:a16="http://schemas.microsoft.com/office/drawing/2014/main" id="{4D3D79ED-6FCB-3047-0963-A17C9F656E7C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543" name="Group 8542">
                    <a:extLst>
                      <a:ext uri="{FF2B5EF4-FFF2-40B4-BE49-F238E27FC236}">
                        <a16:creationId xmlns:a16="http://schemas.microsoft.com/office/drawing/2014/main" id="{3528EAB4-9FD4-9152-8F1C-ADDD93DED999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96">
                  <xdr:nvSpPr>
                    <xdr:cNvPr id="8553" name="Rectangle: Rounded Corners 8552">
                      <a:extLst>
                        <a:ext uri="{FF2B5EF4-FFF2-40B4-BE49-F238E27FC236}">
                          <a16:creationId xmlns:a16="http://schemas.microsoft.com/office/drawing/2014/main" id="{4B16296E-9226-220A-F2CF-F3E6B20D09FB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0B418A2-DE87-4BA6-B195-2A1C9EAC6530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54" name="Rectangle: Rounded Corners 8553">
                      <a:extLst>
                        <a:ext uri="{FF2B5EF4-FFF2-40B4-BE49-F238E27FC236}">
                          <a16:creationId xmlns:a16="http://schemas.microsoft.com/office/drawing/2014/main" id="{50A7A784-F43A-19E8-E2BE-C0781263E4A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6">
                  <xdr:nvSpPr>
                    <xdr:cNvPr id="8555" name="Rectangle: Rounded Corners 8554">
                      <a:extLst>
                        <a:ext uri="{FF2B5EF4-FFF2-40B4-BE49-F238E27FC236}">
                          <a16:creationId xmlns:a16="http://schemas.microsoft.com/office/drawing/2014/main" id="{FA49FA86-E0BC-BC8B-A849-9B7559F639F5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DFBFA74-8257-498D-B9E6-B90F9683B6C3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56" name="Rectangle: Rounded Corners 8555">
                      <a:extLst>
                        <a:ext uri="{FF2B5EF4-FFF2-40B4-BE49-F238E27FC236}">
                          <a16:creationId xmlns:a16="http://schemas.microsoft.com/office/drawing/2014/main" id="{8B0118F6-6AFC-1509-C7A7-6746C37E41CA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6">
                <xdr:nvSpPr>
                  <xdr:cNvPr id="8544" name="Rectangle: Rounded Corners 8543">
                    <a:extLst>
                      <a:ext uri="{FF2B5EF4-FFF2-40B4-BE49-F238E27FC236}">
                        <a16:creationId xmlns:a16="http://schemas.microsoft.com/office/drawing/2014/main" id="{E179AA6F-668C-F8D7-A5D2-4694797675F7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A3BCC4D6-6AB3-4101-A6E2-9940F2D99B3D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پیچگوشتی سرتعویض شو استنلی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545" name="Group 8544">
                    <a:extLst>
                      <a:ext uri="{FF2B5EF4-FFF2-40B4-BE49-F238E27FC236}">
                        <a16:creationId xmlns:a16="http://schemas.microsoft.com/office/drawing/2014/main" id="{0EE2B6D5-C593-0E6C-704F-1EF2522F9640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6">
                  <xdr:nvSpPr>
                    <xdr:cNvPr id="8550" name="Rectangle: Rounded Corners 8549">
                      <a:extLst>
                        <a:ext uri="{FF2B5EF4-FFF2-40B4-BE49-F238E27FC236}">
                          <a16:creationId xmlns:a16="http://schemas.microsoft.com/office/drawing/2014/main" id="{0492702E-AAAC-816E-2F78-F504A504905B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BD6D1ED-8ABB-4A63-9589-AF6D439C4C88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6">
                  <xdr:nvSpPr>
                    <xdr:cNvPr id="8551" name="Rectangle: Rounded Corners 8550">
                      <a:extLst>
                        <a:ext uri="{FF2B5EF4-FFF2-40B4-BE49-F238E27FC236}">
                          <a16:creationId xmlns:a16="http://schemas.microsoft.com/office/drawing/2014/main" id="{5B62DE4E-F37B-C0FF-CC54-FD08F93D7E35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52E7DFB-7B23-49C8-8232-7453AE9DEB4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52" name="Rectangle: Rounded Corners 8551">
                      <a:extLst>
                        <a:ext uri="{FF2B5EF4-FFF2-40B4-BE49-F238E27FC236}">
                          <a16:creationId xmlns:a16="http://schemas.microsoft.com/office/drawing/2014/main" id="{905B9A60-90AB-11CB-FC7A-9B985C3CA93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546" name="Group 8545">
                    <a:extLst>
                      <a:ext uri="{FF2B5EF4-FFF2-40B4-BE49-F238E27FC236}">
                        <a16:creationId xmlns:a16="http://schemas.microsoft.com/office/drawing/2014/main" id="{A83C56B7-AEA3-CCFC-5C02-9DD5A7B62AB4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6">
                  <xdr:nvSpPr>
                    <xdr:cNvPr id="8547" name="Rectangle: Rounded Corners 8546">
                      <a:extLst>
                        <a:ext uri="{FF2B5EF4-FFF2-40B4-BE49-F238E27FC236}">
                          <a16:creationId xmlns:a16="http://schemas.microsoft.com/office/drawing/2014/main" id="{3FEBC09E-72C8-BEE7-0F27-43CA2AFDC42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15EE82-A9F1-465E-B966-128F3F7768C6}" type="TxLink">
                        <a:rPr lang="fa-IR" sz="10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1,210,000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6">
                  <xdr:nvSpPr>
                    <xdr:cNvPr id="8548" name="Rectangle: Rounded Corners 8547">
                      <a:extLst>
                        <a:ext uri="{FF2B5EF4-FFF2-40B4-BE49-F238E27FC236}">
                          <a16:creationId xmlns:a16="http://schemas.microsoft.com/office/drawing/2014/main" id="{8D17F525-D853-D848-5A29-B7345334FEF7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E65FB421-0A1E-4964-8B63-CE37FCEB9623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STANLEY STHO-70885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49" name="Rectangle: Rounded Corners 8548">
                      <a:extLst>
                        <a:ext uri="{FF2B5EF4-FFF2-40B4-BE49-F238E27FC236}">
                          <a16:creationId xmlns:a16="http://schemas.microsoft.com/office/drawing/2014/main" id="{44A177E6-C294-50EF-2932-73F07404F8B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541" name="Rectangle: Rounded Corners 8540">
                  <a:extLst>
                    <a:ext uri="{FF2B5EF4-FFF2-40B4-BE49-F238E27FC236}">
                      <a16:creationId xmlns:a16="http://schemas.microsoft.com/office/drawing/2014/main" id="{DABE6EF1-03F5-8ECB-1CF4-45A1FB48254C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453" name="Straight Connector 8452">
                <a:extLst>
                  <a:ext uri="{FF2B5EF4-FFF2-40B4-BE49-F238E27FC236}">
                    <a16:creationId xmlns:a16="http://schemas.microsoft.com/office/drawing/2014/main" id="{10CE0E87-17DF-E728-01B1-88F302EBB0C1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56" name="Straight Connector 8455">
                <a:extLst>
                  <a:ext uri="{FF2B5EF4-FFF2-40B4-BE49-F238E27FC236}">
                    <a16:creationId xmlns:a16="http://schemas.microsoft.com/office/drawing/2014/main" id="{66233DF6-34D3-BA40-1AF8-F08F253DA5C2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539" name="Straight Connector 8538">
                <a:extLst>
                  <a:ext uri="{FF2B5EF4-FFF2-40B4-BE49-F238E27FC236}">
                    <a16:creationId xmlns:a16="http://schemas.microsoft.com/office/drawing/2014/main" id="{FA857D72-8BDE-9228-82C1-788EFFF8EA80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451" name="Rectangle: Rounded Corners 8450">
              <a:extLst>
                <a:ext uri="{FF2B5EF4-FFF2-40B4-BE49-F238E27FC236}">
                  <a16:creationId xmlns:a16="http://schemas.microsoft.com/office/drawing/2014/main" id="{160599DE-3B3C-A0D1-25FC-7D8E7DC98E2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361" name="Rectangle: Rounded Corners 8360">
            <a:extLst>
              <a:ext uri="{FF2B5EF4-FFF2-40B4-BE49-F238E27FC236}">
                <a16:creationId xmlns:a16="http://schemas.microsoft.com/office/drawing/2014/main" id="{96CCA40D-68AB-3C90-47DD-7CF55399F31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</xdr:row>
          <xdr:rowOff>534865</xdr:rowOff>
        </xdr:from>
        <xdr:to>
          <xdr:col>0</xdr:col>
          <xdr:colOff>8030308</xdr:colOff>
          <xdr:row>27</xdr:row>
          <xdr:rowOff>47625</xdr:rowOff>
        </xdr:to>
        <xdr:pic>
          <xdr:nvPicPr>
            <xdr:cNvPr id="8558" name="Picture 8557">
              <a:extLst>
                <a:ext uri="{FF2B5EF4-FFF2-40B4-BE49-F238E27FC236}">
                  <a16:creationId xmlns:a16="http://schemas.microsoft.com/office/drawing/2014/main" id="{8C08B45A-8FE6-D560-FBB0-C9BF44BEC1C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3" spid="_x0000_s4573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1283769269" y="13386288"/>
              <a:ext cx="8030308" cy="5824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38</xdr:row>
          <xdr:rowOff>534865</xdr:rowOff>
        </xdr:from>
        <xdr:to>
          <xdr:col>0</xdr:col>
          <xdr:colOff>8037636</xdr:colOff>
          <xdr:row>40</xdr:row>
          <xdr:rowOff>85725</xdr:rowOff>
        </xdr:to>
        <xdr:pic>
          <xdr:nvPicPr>
            <xdr:cNvPr id="8559" name="Picture 8558">
              <a:extLst>
                <a:ext uri="{FF2B5EF4-FFF2-40B4-BE49-F238E27FC236}">
                  <a16:creationId xmlns:a16="http://schemas.microsoft.com/office/drawing/2014/main" id="{7B699CAF-94EF-3A9F-519E-DE13206FD0D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5" spid="_x0000_s45733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1283761941" y="20339538"/>
              <a:ext cx="8037635" cy="6205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</xdr:row>
          <xdr:rowOff>0</xdr:rowOff>
        </xdr:from>
        <xdr:to>
          <xdr:col>0</xdr:col>
          <xdr:colOff>8015654</xdr:colOff>
          <xdr:row>47</xdr:row>
          <xdr:rowOff>85725</xdr:rowOff>
        </xdr:to>
        <xdr:pic>
          <xdr:nvPicPr>
            <xdr:cNvPr id="8560" name="Picture 8559">
              <a:extLst>
                <a:ext uri="{FF2B5EF4-FFF2-40B4-BE49-F238E27FC236}">
                  <a16:creationId xmlns:a16="http://schemas.microsoft.com/office/drawing/2014/main" id="{1AB013EB-6114-B378-0B27-6924E596F8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7" spid="_x0000_s4573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283783923" y="24083596"/>
              <a:ext cx="8015654" cy="6205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0</xdr:col>
          <xdr:colOff>8030308</xdr:colOff>
          <xdr:row>57</xdr:row>
          <xdr:rowOff>85725</xdr:rowOff>
        </xdr:to>
        <xdr:pic>
          <xdr:nvPicPr>
            <xdr:cNvPr id="8561" name="Picture 8560">
              <a:extLst>
                <a:ext uri="{FF2B5EF4-FFF2-40B4-BE49-F238E27FC236}">
                  <a16:creationId xmlns:a16="http://schemas.microsoft.com/office/drawing/2014/main" id="{9D214523-71F6-85ED-5B1B-180D327C394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9" spid="_x0000_s45735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1283769269" y="29432250"/>
              <a:ext cx="8030308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</xdr:row>
          <xdr:rowOff>0</xdr:rowOff>
        </xdr:from>
        <xdr:to>
          <xdr:col>0</xdr:col>
          <xdr:colOff>8015654</xdr:colOff>
          <xdr:row>72</xdr:row>
          <xdr:rowOff>85725</xdr:rowOff>
        </xdr:to>
        <xdr:pic>
          <xdr:nvPicPr>
            <xdr:cNvPr id="8562" name="Picture 8561">
              <a:extLst>
                <a:ext uri="{FF2B5EF4-FFF2-40B4-BE49-F238E27FC236}">
                  <a16:creationId xmlns:a16="http://schemas.microsoft.com/office/drawing/2014/main" id="{0C3E6B53-C1F0-9B8D-D9BA-027579C3F6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11" spid="_x0000_s4573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1283783923" y="37455231"/>
              <a:ext cx="8015654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0</xdr:rowOff>
        </xdr:from>
        <xdr:to>
          <xdr:col>0</xdr:col>
          <xdr:colOff>8044962</xdr:colOff>
          <xdr:row>88</xdr:row>
          <xdr:rowOff>85725</xdr:rowOff>
        </xdr:to>
        <xdr:pic>
          <xdr:nvPicPr>
            <xdr:cNvPr id="8564" name="Picture 8563">
              <a:extLst>
                <a:ext uri="{FF2B5EF4-FFF2-40B4-BE49-F238E27FC236}">
                  <a16:creationId xmlns:a16="http://schemas.microsoft.com/office/drawing/2014/main" id="{D5219D21-B719-761A-395B-AC579E7A09F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13" spid="_x0000_s45737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1283754615" y="46013077"/>
              <a:ext cx="8044962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98</xdr:row>
          <xdr:rowOff>0</xdr:rowOff>
        </xdr:from>
        <xdr:to>
          <xdr:col>0</xdr:col>
          <xdr:colOff>8022982</xdr:colOff>
          <xdr:row>99</xdr:row>
          <xdr:rowOff>85725</xdr:rowOff>
        </xdr:to>
        <xdr:pic>
          <xdr:nvPicPr>
            <xdr:cNvPr id="8565" name="Picture 8564">
              <a:extLst>
                <a:ext uri="{FF2B5EF4-FFF2-40B4-BE49-F238E27FC236}">
                  <a16:creationId xmlns:a16="http://schemas.microsoft.com/office/drawing/2014/main" id="{DC80420A-C772-EA0F-033F-1A177C9DDA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15" spid="_x0000_s45738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11283776595" y="51896596"/>
              <a:ext cx="8022981" cy="6205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0</xdr:rowOff>
        </xdr:from>
        <xdr:to>
          <xdr:col>0</xdr:col>
          <xdr:colOff>8015654</xdr:colOff>
          <xdr:row>119</xdr:row>
          <xdr:rowOff>85725</xdr:rowOff>
        </xdr:to>
        <xdr:pic>
          <xdr:nvPicPr>
            <xdr:cNvPr id="8566" name="Picture 8565">
              <a:extLst>
                <a:ext uri="{FF2B5EF4-FFF2-40B4-BE49-F238E27FC236}">
                  <a16:creationId xmlns:a16="http://schemas.microsoft.com/office/drawing/2014/main" id="{C5DBE20A-1D07-5C1D-85E2-C259066ECCC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17" spid="_x0000_s45739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11283783923" y="62593904"/>
              <a:ext cx="8015654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144</xdr:row>
          <xdr:rowOff>0</xdr:rowOff>
        </xdr:from>
        <xdr:to>
          <xdr:col>0</xdr:col>
          <xdr:colOff>8037636</xdr:colOff>
          <xdr:row>145</xdr:row>
          <xdr:rowOff>85725</xdr:rowOff>
        </xdr:to>
        <xdr:pic>
          <xdr:nvPicPr>
            <xdr:cNvPr id="8567" name="Picture 8566">
              <a:extLst>
                <a:ext uri="{FF2B5EF4-FFF2-40B4-BE49-F238E27FC236}">
                  <a16:creationId xmlns:a16="http://schemas.microsoft.com/office/drawing/2014/main" id="{AE9FF122-8623-08A5-E033-9D13EF2CA0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19" spid="_x0000_s45740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11283761941" y="76500404"/>
              <a:ext cx="8037635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152</xdr:row>
          <xdr:rowOff>0</xdr:rowOff>
        </xdr:from>
        <xdr:to>
          <xdr:col>0</xdr:col>
          <xdr:colOff>8044962</xdr:colOff>
          <xdr:row>153</xdr:row>
          <xdr:rowOff>85726</xdr:rowOff>
        </xdr:to>
        <xdr:pic>
          <xdr:nvPicPr>
            <xdr:cNvPr id="8568" name="Picture 8567">
              <a:extLst>
                <a:ext uri="{FF2B5EF4-FFF2-40B4-BE49-F238E27FC236}">
                  <a16:creationId xmlns:a16="http://schemas.microsoft.com/office/drawing/2014/main" id="{9B9DBA29-21BC-FCFE-9649-3F840496D9D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21" spid="_x0000_s45741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11283754615" y="81314192"/>
              <a:ext cx="8044962" cy="6205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68307</xdr:colOff>
      <xdr:row>312</xdr:row>
      <xdr:rowOff>79367</xdr:rowOff>
    </xdr:from>
    <xdr:to>
      <xdr:col>0</xdr:col>
      <xdr:colOff>8042797</xdr:colOff>
      <xdr:row>312</xdr:row>
      <xdr:rowOff>527410</xdr:rowOff>
    </xdr:to>
    <xdr:grpSp>
      <xdr:nvGrpSpPr>
        <xdr:cNvPr id="6813" name="Group 6812">
          <a:extLst>
            <a:ext uri="{FF2B5EF4-FFF2-40B4-BE49-F238E27FC236}">
              <a16:creationId xmlns:a16="http://schemas.microsoft.com/office/drawing/2014/main" id="{7D1D6F36-7423-4958-8A09-1A3355820879}"/>
            </a:ext>
          </a:extLst>
        </xdr:cNvPr>
        <xdr:cNvGrpSpPr/>
      </xdr:nvGrpSpPr>
      <xdr:grpSpPr>
        <a:xfrm>
          <a:off x="10947688403" y="167783844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814" name="Group 6813">
            <a:extLst>
              <a:ext uri="{FF2B5EF4-FFF2-40B4-BE49-F238E27FC236}">
                <a16:creationId xmlns:a16="http://schemas.microsoft.com/office/drawing/2014/main" id="{DD46B05A-FE93-CA32-A6E0-1C6F020AEE7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816" name="Group 6815">
              <a:extLst>
                <a:ext uri="{FF2B5EF4-FFF2-40B4-BE49-F238E27FC236}">
                  <a16:creationId xmlns:a16="http://schemas.microsoft.com/office/drawing/2014/main" id="{D3C8519D-E662-ED57-A2C0-23B03880FF3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818" name="Group 6817">
                <a:extLst>
                  <a:ext uri="{FF2B5EF4-FFF2-40B4-BE49-F238E27FC236}">
                    <a16:creationId xmlns:a16="http://schemas.microsoft.com/office/drawing/2014/main" id="{EDEEC470-B32D-D848-352B-F4BCFABB7219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822" name="Group 6821">
                  <a:extLst>
                    <a:ext uri="{FF2B5EF4-FFF2-40B4-BE49-F238E27FC236}">
                      <a16:creationId xmlns:a16="http://schemas.microsoft.com/office/drawing/2014/main" id="{3CFED06A-8EDA-68CF-47D4-9D7748BF3B0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824" name="Rectangle: Rounded Corners 6823">
                    <a:extLst>
                      <a:ext uri="{FF2B5EF4-FFF2-40B4-BE49-F238E27FC236}">
                        <a16:creationId xmlns:a16="http://schemas.microsoft.com/office/drawing/2014/main" id="{14B13C4C-3488-3337-60B3-C8903D1B3B5B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825" name="Group 6824">
                    <a:extLst>
                      <a:ext uri="{FF2B5EF4-FFF2-40B4-BE49-F238E27FC236}">
                        <a16:creationId xmlns:a16="http://schemas.microsoft.com/office/drawing/2014/main" id="{15AED263-A8F1-C679-CB67-FB66C0106016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97">
                  <xdr:nvSpPr>
                    <xdr:cNvPr id="6835" name="Rectangle: Rounded Corners 6834">
                      <a:extLst>
                        <a:ext uri="{FF2B5EF4-FFF2-40B4-BE49-F238E27FC236}">
                          <a16:creationId xmlns:a16="http://schemas.microsoft.com/office/drawing/2014/main" id="{FF6CD806-DBE1-6D99-5B37-F4856C760ECE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C59BFC2-144B-495E-B4B6-E828F32254E6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180,000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36" name="Rectangle: Rounded Corners 6835">
                      <a:extLst>
                        <a:ext uri="{FF2B5EF4-FFF2-40B4-BE49-F238E27FC236}">
                          <a16:creationId xmlns:a16="http://schemas.microsoft.com/office/drawing/2014/main" id="{05253F5A-3A6B-2C17-CF36-1944BAC7157F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7">
                  <xdr:nvSpPr>
                    <xdr:cNvPr id="6837" name="Rectangle: Rounded Corners 6836">
                      <a:extLst>
                        <a:ext uri="{FF2B5EF4-FFF2-40B4-BE49-F238E27FC236}">
                          <a16:creationId xmlns:a16="http://schemas.microsoft.com/office/drawing/2014/main" id="{F962456E-B267-5A4E-D25C-613926863BDB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42390F-B0A9-4037-8A7F-421A4470426A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101039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38" name="Rectangle: Rounded Corners 6837">
                      <a:extLst>
                        <a:ext uri="{FF2B5EF4-FFF2-40B4-BE49-F238E27FC236}">
                          <a16:creationId xmlns:a16="http://schemas.microsoft.com/office/drawing/2014/main" id="{913AE5A4-9C28-1A85-E72C-65F08EDD06EF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7">
                <xdr:nvSpPr>
                  <xdr:cNvPr id="6826" name="Rectangle: Rounded Corners 6825">
                    <a:extLst>
                      <a:ext uri="{FF2B5EF4-FFF2-40B4-BE49-F238E27FC236}">
                        <a16:creationId xmlns:a16="http://schemas.microsoft.com/office/drawing/2014/main" id="{DDC9D72F-4214-CA50-DEBD-883691193276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741B6B11-A6B5-481B-BE9E-DD574428561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درب پشت صاف ساعت استاندارد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827" name="Group 6826">
                    <a:extLst>
                      <a:ext uri="{FF2B5EF4-FFF2-40B4-BE49-F238E27FC236}">
                        <a16:creationId xmlns:a16="http://schemas.microsoft.com/office/drawing/2014/main" id="{139D7A6B-A90C-59CA-8F1B-C8705F372E12}"/>
                      </a:ext>
                    </a:extLst>
                  </xdr:cNvPr>
                  <xdr:cNvGrpSpPr/>
                </xdr:nvGrpSpPr>
                <xdr:grpSpPr>
                  <a:xfrm>
                    <a:off x="11020835841" y="820093"/>
                    <a:ext cx="1835999" cy="341949"/>
                    <a:chOff x="11023007541" y="797868"/>
                    <a:chExt cx="1835999" cy="341949"/>
                  </a:xfrm>
                </xdr:grpSpPr>
                <xdr:sp macro="" textlink="Data!J297">
                  <xdr:nvSpPr>
                    <xdr:cNvPr id="6832" name="Rectangle: Rounded Corners 6831">
                      <a:extLst>
                        <a:ext uri="{FF2B5EF4-FFF2-40B4-BE49-F238E27FC236}">
                          <a16:creationId xmlns:a16="http://schemas.microsoft.com/office/drawing/2014/main" id="{7D59ADF2-1417-54DD-4C28-E2C19EE225C1}"/>
                        </a:ext>
                      </a:extLst>
                    </xdr:cNvPr>
                    <xdr:cNvSpPr/>
                  </xdr:nvSpPr>
                  <xdr:spPr>
                    <a:xfrm>
                      <a:off x="11023007541" y="873117"/>
                      <a:ext cx="974217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147BCFF-6EF5-4121-9C18-CA3F971CA192}" type="TxLink">
                        <a:rPr lang="en-US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7">
                  <xdr:nvSpPr>
                    <xdr:cNvPr id="6833" name="Rectangle: Rounded Corners 6832">
                      <a:extLst>
                        <a:ext uri="{FF2B5EF4-FFF2-40B4-BE49-F238E27FC236}">
                          <a16:creationId xmlns:a16="http://schemas.microsoft.com/office/drawing/2014/main" id="{B673BF29-E0E3-9C09-7CE3-DD236323DE40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88A9CBC-0BC8-4C5F-8CA6-04C2895F177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34" name="Rectangle: Rounded Corners 6833">
                      <a:extLst>
                        <a:ext uri="{FF2B5EF4-FFF2-40B4-BE49-F238E27FC236}">
                          <a16:creationId xmlns:a16="http://schemas.microsoft.com/office/drawing/2014/main" id="{41DAEF75-CCCA-7B35-46DD-C7DD9993E664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828" name="Group 6827">
                    <a:extLst>
                      <a:ext uri="{FF2B5EF4-FFF2-40B4-BE49-F238E27FC236}">
                        <a16:creationId xmlns:a16="http://schemas.microsoft.com/office/drawing/2014/main" id="{99D1CEE3-C263-8FF6-E634-B8177C1AD0E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7">
                  <xdr:nvSpPr>
                    <xdr:cNvPr id="6829" name="Rectangle: Rounded Corners 6828">
                      <a:extLst>
                        <a:ext uri="{FF2B5EF4-FFF2-40B4-BE49-F238E27FC236}">
                          <a16:creationId xmlns:a16="http://schemas.microsoft.com/office/drawing/2014/main" id="{A3B3EB57-E4CF-058A-18A1-F6D86FC8649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EAA0C0-0CC9-456F-9BF9-814244FDFFE5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7">
                  <xdr:nvSpPr>
                    <xdr:cNvPr id="6830" name="Rectangle: Rounded Corners 6829">
                      <a:extLst>
                        <a:ext uri="{FF2B5EF4-FFF2-40B4-BE49-F238E27FC236}">
                          <a16:creationId xmlns:a16="http://schemas.microsoft.com/office/drawing/2014/main" id="{A37FE821-CB0E-0193-E77F-59E9A0EEA369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AE5E53E-257D-4E21-9A4F-A7C9156078B9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831" name="Rectangle: Rounded Corners 6830">
                      <a:extLst>
                        <a:ext uri="{FF2B5EF4-FFF2-40B4-BE49-F238E27FC236}">
                          <a16:creationId xmlns:a16="http://schemas.microsoft.com/office/drawing/2014/main" id="{D3080CCF-7FCB-5187-F93B-55A241933BD7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823" name="Rectangle: Rounded Corners 6822">
                  <a:extLst>
                    <a:ext uri="{FF2B5EF4-FFF2-40B4-BE49-F238E27FC236}">
                      <a16:creationId xmlns:a16="http://schemas.microsoft.com/office/drawing/2014/main" id="{4B5EE83D-D935-8573-0ABF-930B9FDB8E18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819" name="Straight Connector 6818">
                <a:extLst>
                  <a:ext uri="{FF2B5EF4-FFF2-40B4-BE49-F238E27FC236}">
                    <a16:creationId xmlns:a16="http://schemas.microsoft.com/office/drawing/2014/main" id="{B4EB971B-F79B-082C-7158-BE94F1B972C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20" name="Straight Connector 6819">
                <a:extLst>
                  <a:ext uri="{FF2B5EF4-FFF2-40B4-BE49-F238E27FC236}">
                    <a16:creationId xmlns:a16="http://schemas.microsoft.com/office/drawing/2014/main" id="{ABC549D4-E558-41A8-0F26-B2D29C03975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21" name="Straight Connector 6820">
                <a:extLst>
                  <a:ext uri="{FF2B5EF4-FFF2-40B4-BE49-F238E27FC236}">
                    <a16:creationId xmlns:a16="http://schemas.microsoft.com/office/drawing/2014/main" id="{5EEC9B7C-FECB-C118-23D6-9B8AE84B67EF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817" name="Rectangle: Rounded Corners 6816">
              <a:extLst>
                <a:ext uri="{FF2B5EF4-FFF2-40B4-BE49-F238E27FC236}">
                  <a16:creationId xmlns:a16="http://schemas.microsoft.com/office/drawing/2014/main" id="{49BC01F1-684D-1D68-C870-0BEA94BA358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815" name="Rectangle: Rounded Corners 6814">
            <a:extLst>
              <a:ext uri="{FF2B5EF4-FFF2-40B4-BE49-F238E27FC236}">
                <a16:creationId xmlns:a16="http://schemas.microsoft.com/office/drawing/2014/main" id="{49FB43A9-C851-9DFF-6201-01298427ABB7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313</xdr:row>
      <xdr:rowOff>79367</xdr:rowOff>
    </xdr:from>
    <xdr:to>
      <xdr:col>0</xdr:col>
      <xdr:colOff>8042797</xdr:colOff>
      <xdr:row>313</xdr:row>
      <xdr:rowOff>527410</xdr:rowOff>
    </xdr:to>
    <xdr:grpSp>
      <xdr:nvGrpSpPr>
        <xdr:cNvPr id="8602" name="Group 8601">
          <a:extLst>
            <a:ext uri="{FF2B5EF4-FFF2-40B4-BE49-F238E27FC236}">
              <a16:creationId xmlns:a16="http://schemas.microsoft.com/office/drawing/2014/main" id="{1F088A3C-2A57-4989-9B16-EEB8DE56ED4A}"/>
            </a:ext>
          </a:extLst>
        </xdr:cNvPr>
        <xdr:cNvGrpSpPr/>
      </xdr:nvGrpSpPr>
      <xdr:grpSpPr>
        <a:xfrm>
          <a:off x="10947688403" y="16832310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603" name="Group 8602">
            <a:extLst>
              <a:ext uri="{FF2B5EF4-FFF2-40B4-BE49-F238E27FC236}">
                <a16:creationId xmlns:a16="http://schemas.microsoft.com/office/drawing/2014/main" id="{6323E872-09F2-DE12-408C-2A119652C082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605" name="Group 8604">
              <a:extLst>
                <a:ext uri="{FF2B5EF4-FFF2-40B4-BE49-F238E27FC236}">
                  <a16:creationId xmlns:a16="http://schemas.microsoft.com/office/drawing/2014/main" id="{EC885BC9-6EBE-8C71-2F09-EC5670D0418D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607" name="Group 8606">
                <a:extLst>
                  <a:ext uri="{FF2B5EF4-FFF2-40B4-BE49-F238E27FC236}">
                    <a16:creationId xmlns:a16="http://schemas.microsoft.com/office/drawing/2014/main" id="{C93EE2EB-8468-36B8-4D1C-9D9F2D996D7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611" name="Group 8610">
                  <a:extLst>
                    <a:ext uri="{FF2B5EF4-FFF2-40B4-BE49-F238E27FC236}">
                      <a16:creationId xmlns:a16="http://schemas.microsoft.com/office/drawing/2014/main" id="{ABE6DB4A-B7BD-748A-D573-D992513DD1E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613" name="Rectangle: Rounded Corners 8612">
                    <a:extLst>
                      <a:ext uri="{FF2B5EF4-FFF2-40B4-BE49-F238E27FC236}">
                        <a16:creationId xmlns:a16="http://schemas.microsoft.com/office/drawing/2014/main" id="{D5CA41E7-4282-CA2B-2A78-5F3CDDD5E421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614" name="Group 8613">
                    <a:extLst>
                      <a:ext uri="{FF2B5EF4-FFF2-40B4-BE49-F238E27FC236}">
                        <a16:creationId xmlns:a16="http://schemas.microsoft.com/office/drawing/2014/main" id="{4A8D6FD4-FDCC-2843-FBA5-E67055258D85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82410" cy="352109"/>
                    <a:chOff x="11022734550" y="787708"/>
                    <a:chExt cx="1882410" cy="352109"/>
                  </a:xfrm>
                </xdr:grpSpPr>
                <xdr:sp macro="" textlink="Data!F298">
                  <xdr:nvSpPr>
                    <xdr:cNvPr id="8624" name="Rectangle: Rounded Corners 8623">
                      <a:extLst>
                        <a:ext uri="{FF2B5EF4-FFF2-40B4-BE49-F238E27FC236}">
                          <a16:creationId xmlns:a16="http://schemas.microsoft.com/office/drawing/2014/main" id="{9116F454-1626-C102-0213-61284DC631C0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B920FDE-A10A-4930-A3E7-53304AF1A276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180,000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25" name="Rectangle: Rounded Corners 8624">
                      <a:extLst>
                        <a:ext uri="{FF2B5EF4-FFF2-40B4-BE49-F238E27FC236}">
                          <a16:creationId xmlns:a16="http://schemas.microsoft.com/office/drawing/2014/main" id="{C260B368-3FC8-45AC-8DFC-DA5DA100659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8">
                  <xdr:nvSpPr>
                    <xdr:cNvPr id="8626" name="Rectangle: Rounded Corners 8625">
                      <a:extLst>
                        <a:ext uri="{FF2B5EF4-FFF2-40B4-BE49-F238E27FC236}">
                          <a16:creationId xmlns:a16="http://schemas.microsoft.com/office/drawing/2014/main" id="{117932B7-AA69-7BCA-75F6-DFF3E3D8F1D4}"/>
                        </a:ext>
                      </a:extLst>
                    </xdr:cNvPr>
                    <xdr:cNvSpPr/>
                  </xdr:nvSpPr>
                  <xdr:spPr>
                    <a:xfrm>
                      <a:off x="11023736875" y="873117"/>
                      <a:ext cx="880085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F20EB52-E366-4DF1-ADF3-AEC6B780906C}" type="TxLink">
                        <a:rPr lang="en-US" sz="8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101211</a:t>
                      </a:fld>
                      <a:endParaRPr lang="en-US" sz="6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27" name="Rectangle: Rounded Corners 8626">
                      <a:extLst>
                        <a:ext uri="{FF2B5EF4-FFF2-40B4-BE49-F238E27FC236}">
                          <a16:creationId xmlns:a16="http://schemas.microsoft.com/office/drawing/2014/main" id="{36FF78A0-FA6B-380C-BE3D-761ADCEC1B85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8">
                <xdr:nvSpPr>
                  <xdr:cNvPr id="8615" name="Rectangle: Rounded Corners 8614">
                    <a:extLst>
                      <a:ext uri="{FF2B5EF4-FFF2-40B4-BE49-F238E27FC236}">
                        <a16:creationId xmlns:a16="http://schemas.microsoft.com/office/drawing/2014/main" id="{A35C4FDD-F8AE-6B9D-2DF4-F1AB7846C1AE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287A0C0-8738-48F3-8DE7-390CE155EE7B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درب پشت صاف ساعت کوچک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616" name="Group 8615">
                    <a:extLst>
                      <a:ext uri="{FF2B5EF4-FFF2-40B4-BE49-F238E27FC236}">
                        <a16:creationId xmlns:a16="http://schemas.microsoft.com/office/drawing/2014/main" id="{43E4621A-C415-C95B-4739-DE1727CA4372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8">
                  <xdr:nvSpPr>
                    <xdr:cNvPr id="8621" name="Rectangle: Rounded Corners 8620">
                      <a:extLst>
                        <a:ext uri="{FF2B5EF4-FFF2-40B4-BE49-F238E27FC236}">
                          <a16:creationId xmlns:a16="http://schemas.microsoft.com/office/drawing/2014/main" id="{EA7CED5F-16E2-6238-9EA8-8A28556FFC06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5716895-9895-4649-A094-1353AE00E091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8">
                  <xdr:nvSpPr>
                    <xdr:cNvPr id="8622" name="Rectangle: Rounded Corners 8621">
                      <a:extLst>
                        <a:ext uri="{FF2B5EF4-FFF2-40B4-BE49-F238E27FC236}">
                          <a16:creationId xmlns:a16="http://schemas.microsoft.com/office/drawing/2014/main" id="{F9667ABE-8732-E90F-E771-9170C51BFFAD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6A73E7BA-8C31-4BD5-9F4D-EE5208C5E310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23" name="Rectangle: Rounded Corners 8622">
                      <a:extLst>
                        <a:ext uri="{FF2B5EF4-FFF2-40B4-BE49-F238E27FC236}">
                          <a16:creationId xmlns:a16="http://schemas.microsoft.com/office/drawing/2014/main" id="{C256FFAF-B4E2-DF89-CF4C-0150818037C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617" name="Group 8616">
                    <a:extLst>
                      <a:ext uri="{FF2B5EF4-FFF2-40B4-BE49-F238E27FC236}">
                        <a16:creationId xmlns:a16="http://schemas.microsoft.com/office/drawing/2014/main" id="{A41D164E-8263-C8C2-E711-F7BD38A74062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8">
                  <xdr:nvSpPr>
                    <xdr:cNvPr id="8618" name="Rectangle: Rounded Corners 8617">
                      <a:extLst>
                        <a:ext uri="{FF2B5EF4-FFF2-40B4-BE49-F238E27FC236}">
                          <a16:creationId xmlns:a16="http://schemas.microsoft.com/office/drawing/2014/main" id="{4EECA2D4-2C6C-EC84-CDAC-FE1E3E70858B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16722C5-0DAB-4192-9A8A-F007C9C0A96C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8">
                  <xdr:nvSpPr>
                    <xdr:cNvPr id="8619" name="Rectangle: Rounded Corners 8618">
                      <a:extLst>
                        <a:ext uri="{FF2B5EF4-FFF2-40B4-BE49-F238E27FC236}">
                          <a16:creationId xmlns:a16="http://schemas.microsoft.com/office/drawing/2014/main" id="{421242BE-AA0A-AFE1-E10A-2A5BC0744C0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A04CE1BC-0AB7-43C6-8346-D8E3348FDBD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20" name="Rectangle: Rounded Corners 8619">
                      <a:extLst>
                        <a:ext uri="{FF2B5EF4-FFF2-40B4-BE49-F238E27FC236}">
                          <a16:creationId xmlns:a16="http://schemas.microsoft.com/office/drawing/2014/main" id="{E452657F-0005-1DD3-B07E-179EDF008AAD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612" name="Rectangle: Rounded Corners 8611">
                  <a:extLst>
                    <a:ext uri="{FF2B5EF4-FFF2-40B4-BE49-F238E27FC236}">
                      <a16:creationId xmlns:a16="http://schemas.microsoft.com/office/drawing/2014/main" id="{7FBF7003-D365-3EC2-30C1-16A404B1D292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608" name="Straight Connector 8607">
                <a:extLst>
                  <a:ext uri="{FF2B5EF4-FFF2-40B4-BE49-F238E27FC236}">
                    <a16:creationId xmlns:a16="http://schemas.microsoft.com/office/drawing/2014/main" id="{742C7F33-80CD-103C-2DB5-EE61A0442DBF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609" name="Straight Connector 8608">
                <a:extLst>
                  <a:ext uri="{FF2B5EF4-FFF2-40B4-BE49-F238E27FC236}">
                    <a16:creationId xmlns:a16="http://schemas.microsoft.com/office/drawing/2014/main" id="{704170AA-14B4-F4AF-464F-629CC8DFB694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610" name="Straight Connector 8609">
                <a:extLst>
                  <a:ext uri="{FF2B5EF4-FFF2-40B4-BE49-F238E27FC236}">
                    <a16:creationId xmlns:a16="http://schemas.microsoft.com/office/drawing/2014/main" id="{B1B5B107-548A-567D-4606-9D256E345139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606" name="Rectangle: Rounded Corners 8605">
              <a:extLst>
                <a:ext uri="{FF2B5EF4-FFF2-40B4-BE49-F238E27FC236}">
                  <a16:creationId xmlns:a16="http://schemas.microsoft.com/office/drawing/2014/main" id="{671C2B13-F660-4B70-38C2-0B63C3533402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604" name="Rectangle: Rounded Corners 8603">
            <a:extLst>
              <a:ext uri="{FF2B5EF4-FFF2-40B4-BE49-F238E27FC236}">
                <a16:creationId xmlns:a16="http://schemas.microsoft.com/office/drawing/2014/main" id="{004CCC61-3308-BB28-B81F-F1FEF2282289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314</xdr:row>
      <xdr:rowOff>79367</xdr:rowOff>
    </xdr:from>
    <xdr:to>
      <xdr:col>0</xdr:col>
      <xdr:colOff>8042797</xdr:colOff>
      <xdr:row>314</xdr:row>
      <xdr:rowOff>527410</xdr:rowOff>
    </xdr:to>
    <xdr:grpSp>
      <xdr:nvGrpSpPr>
        <xdr:cNvPr id="8628" name="Group 8627">
          <a:extLst>
            <a:ext uri="{FF2B5EF4-FFF2-40B4-BE49-F238E27FC236}">
              <a16:creationId xmlns:a16="http://schemas.microsoft.com/office/drawing/2014/main" id="{40F2AB8C-155A-4D30-8C2E-28773CB1BCAA}"/>
            </a:ext>
          </a:extLst>
        </xdr:cNvPr>
        <xdr:cNvGrpSpPr/>
      </xdr:nvGrpSpPr>
      <xdr:grpSpPr>
        <a:xfrm>
          <a:off x="10947688403" y="168862367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629" name="Group 8628">
            <a:extLst>
              <a:ext uri="{FF2B5EF4-FFF2-40B4-BE49-F238E27FC236}">
                <a16:creationId xmlns:a16="http://schemas.microsoft.com/office/drawing/2014/main" id="{DD89F9B5-F4CC-B2F9-F2F9-7AF18739AE8C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631" name="Group 8630">
              <a:extLst>
                <a:ext uri="{FF2B5EF4-FFF2-40B4-BE49-F238E27FC236}">
                  <a16:creationId xmlns:a16="http://schemas.microsoft.com/office/drawing/2014/main" id="{DF3E0432-D34F-38CE-B752-842196976D12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633" name="Group 8632">
                <a:extLst>
                  <a:ext uri="{FF2B5EF4-FFF2-40B4-BE49-F238E27FC236}">
                    <a16:creationId xmlns:a16="http://schemas.microsoft.com/office/drawing/2014/main" id="{DA8A249D-F458-6D0C-0AC7-C7DB361B63CE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637" name="Group 8636">
                  <a:extLst>
                    <a:ext uri="{FF2B5EF4-FFF2-40B4-BE49-F238E27FC236}">
                      <a16:creationId xmlns:a16="http://schemas.microsoft.com/office/drawing/2014/main" id="{7DA48DFF-EF83-CCF2-5B86-881018BB9DFB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639" name="Rectangle: Rounded Corners 8638">
                    <a:extLst>
                      <a:ext uri="{FF2B5EF4-FFF2-40B4-BE49-F238E27FC236}">
                        <a16:creationId xmlns:a16="http://schemas.microsoft.com/office/drawing/2014/main" id="{B426E981-19DB-7A7E-AA07-45BB5E1CD65A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640" name="Group 8639">
                    <a:extLst>
                      <a:ext uri="{FF2B5EF4-FFF2-40B4-BE49-F238E27FC236}">
                        <a16:creationId xmlns:a16="http://schemas.microsoft.com/office/drawing/2014/main" id="{EE61ADE5-4647-F435-D006-93F6CD3C8118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763162" cy="352109"/>
                    <a:chOff x="11022734550" y="787708"/>
                    <a:chExt cx="1763162" cy="352109"/>
                  </a:xfrm>
                </xdr:grpSpPr>
                <xdr:sp macro="" textlink="Data!F299">
                  <xdr:nvSpPr>
                    <xdr:cNvPr id="8650" name="Rectangle: Rounded Corners 8649">
                      <a:extLst>
                        <a:ext uri="{FF2B5EF4-FFF2-40B4-BE49-F238E27FC236}">
                          <a16:creationId xmlns:a16="http://schemas.microsoft.com/office/drawing/2014/main" id="{E4BCA36C-085D-5E14-C7D7-B4E57C2A172C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A58ADDB-6901-4650-8C8E-C51B0E49D230}" type="TxLink">
                        <a:rPr lang="fa-IR" sz="12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1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51" name="Rectangle: Rounded Corners 8650">
                      <a:extLst>
                        <a:ext uri="{FF2B5EF4-FFF2-40B4-BE49-F238E27FC236}">
                          <a16:creationId xmlns:a16="http://schemas.microsoft.com/office/drawing/2014/main" id="{DC6D758E-2246-D810-D083-8A2146052C4C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299">
                  <xdr:nvSpPr>
                    <xdr:cNvPr id="8652" name="Rectangle: Rounded Corners 8651">
                      <a:extLst>
                        <a:ext uri="{FF2B5EF4-FFF2-40B4-BE49-F238E27FC236}">
                          <a16:creationId xmlns:a16="http://schemas.microsoft.com/office/drawing/2014/main" id="{90243C29-CC7F-1389-6E20-77E739494779}"/>
                        </a:ext>
                      </a:extLst>
                    </xdr:cNvPr>
                    <xdr:cNvSpPr/>
                  </xdr:nvSpPr>
                  <xdr:spPr>
                    <a:xfrm>
                      <a:off x="11023794132" y="873117"/>
                      <a:ext cx="70358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FF96D6B-9C81-4FCF-9146-606F06B49E46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7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53" name="Rectangle: Rounded Corners 8652">
                      <a:extLst>
                        <a:ext uri="{FF2B5EF4-FFF2-40B4-BE49-F238E27FC236}">
                          <a16:creationId xmlns:a16="http://schemas.microsoft.com/office/drawing/2014/main" id="{774BE57B-50C1-642C-0B58-6BE81495197C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299">
                <xdr:nvSpPr>
                  <xdr:cNvPr id="8641" name="Rectangle: Rounded Corners 8640">
                    <a:extLst>
                      <a:ext uri="{FF2B5EF4-FFF2-40B4-BE49-F238E27FC236}">
                        <a16:creationId xmlns:a16="http://schemas.microsoft.com/office/drawing/2014/main" id="{86A96199-EDD9-C475-3455-EDF9E804D755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E7B6AD3-73B7-48AC-BD49-F581EBADD2F9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عینک ذره بین دار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642" name="Group 8641">
                    <a:extLst>
                      <a:ext uri="{FF2B5EF4-FFF2-40B4-BE49-F238E27FC236}">
                        <a16:creationId xmlns:a16="http://schemas.microsoft.com/office/drawing/2014/main" id="{03247577-FD09-DEF4-87D8-64F976575E95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299">
                  <xdr:nvSpPr>
                    <xdr:cNvPr id="8647" name="Rectangle: Rounded Corners 8646">
                      <a:extLst>
                        <a:ext uri="{FF2B5EF4-FFF2-40B4-BE49-F238E27FC236}">
                          <a16:creationId xmlns:a16="http://schemas.microsoft.com/office/drawing/2014/main" id="{08C139B6-45B9-950C-EF84-374A367B1119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C68445-196F-4167-AD8E-A0AB13DCD8F5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1,370,000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299">
                  <xdr:nvSpPr>
                    <xdr:cNvPr id="8648" name="Rectangle: Rounded Corners 8647">
                      <a:extLst>
                        <a:ext uri="{FF2B5EF4-FFF2-40B4-BE49-F238E27FC236}">
                          <a16:creationId xmlns:a16="http://schemas.microsoft.com/office/drawing/2014/main" id="{7A1295BA-FEFE-54FC-1A22-2852B60A9875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25F98A1-13FF-44F2-BB20-6A8F2A5A3252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7523-3D5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49" name="Rectangle: Rounded Corners 8648">
                      <a:extLst>
                        <a:ext uri="{FF2B5EF4-FFF2-40B4-BE49-F238E27FC236}">
                          <a16:creationId xmlns:a16="http://schemas.microsoft.com/office/drawing/2014/main" id="{9594A1C5-916A-C58D-10BE-28AD1702C516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643" name="Group 8642">
                    <a:extLst>
                      <a:ext uri="{FF2B5EF4-FFF2-40B4-BE49-F238E27FC236}">
                        <a16:creationId xmlns:a16="http://schemas.microsoft.com/office/drawing/2014/main" id="{33D233EF-8B9F-6CEE-8572-7970570447D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299">
                  <xdr:nvSpPr>
                    <xdr:cNvPr id="8644" name="Rectangle: Rounded Corners 8643">
                      <a:extLst>
                        <a:ext uri="{FF2B5EF4-FFF2-40B4-BE49-F238E27FC236}">
                          <a16:creationId xmlns:a16="http://schemas.microsoft.com/office/drawing/2014/main" id="{9581D7E1-A18F-2A96-B5DC-6C5FDE1E57D7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0BA5BC2-6B80-4F18-AF53-5FEEA5F3D2EB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299">
                  <xdr:nvSpPr>
                    <xdr:cNvPr id="8645" name="Rectangle: Rounded Corners 8644">
                      <a:extLst>
                        <a:ext uri="{FF2B5EF4-FFF2-40B4-BE49-F238E27FC236}">
                          <a16:creationId xmlns:a16="http://schemas.microsoft.com/office/drawing/2014/main" id="{DE2F0F0C-F7ED-2313-9601-9F6AF8B1EC00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7827875B-D86A-4A9A-B333-6538168D7CEF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46" name="Rectangle: Rounded Corners 8645">
                      <a:extLst>
                        <a:ext uri="{FF2B5EF4-FFF2-40B4-BE49-F238E27FC236}">
                          <a16:creationId xmlns:a16="http://schemas.microsoft.com/office/drawing/2014/main" id="{5476BA85-26FE-1EA5-588A-2949E63E50A8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638" name="Rectangle: Rounded Corners 8637">
                  <a:extLst>
                    <a:ext uri="{FF2B5EF4-FFF2-40B4-BE49-F238E27FC236}">
                      <a16:creationId xmlns:a16="http://schemas.microsoft.com/office/drawing/2014/main" id="{C8CCE78E-F01B-7E91-07CC-ACFE205DEA79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634" name="Straight Connector 8633">
                <a:extLst>
                  <a:ext uri="{FF2B5EF4-FFF2-40B4-BE49-F238E27FC236}">
                    <a16:creationId xmlns:a16="http://schemas.microsoft.com/office/drawing/2014/main" id="{D7652586-FDDA-583D-B2E4-31525B5C4F15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635" name="Straight Connector 8634">
                <a:extLst>
                  <a:ext uri="{FF2B5EF4-FFF2-40B4-BE49-F238E27FC236}">
                    <a16:creationId xmlns:a16="http://schemas.microsoft.com/office/drawing/2014/main" id="{3A136E8A-DF43-5A02-686B-E11A7679FC5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636" name="Straight Connector 8635">
                <a:extLst>
                  <a:ext uri="{FF2B5EF4-FFF2-40B4-BE49-F238E27FC236}">
                    <a16:creationId xmlns:a16="http://schemas.microsoft.com/office/drawing/2014/main" id="{36B203DC-0256-F420-A9C5-7F6D516B61C1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632" name="Rectangle: Rounded Corners 8631">
              <a:extLst>
                <a:ext uri="{FF2B5EF4-FFF2-40B4-BE49-F238E27FC236}">
                  <a16:creationId xmlns:a16="http://schemas.microsoft.com/office/drawing/2014/main" id="{ED53A154-D7E4-2AB2-1717-DB72B9801CE4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630" name="Rectangle: Rounded Corners 8629">
            <a:extLst>
              <a:ext uri="{FF2B5EF4-FFF2-40B4-BE49-F238E27FC236}">
                <a16:creationId xmlns:a16="http://schemas.microsoft.com/office/drawing/2014/main" id="{864BD761-D346-B5AE-D85D-08085E0B5C78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167</xdr:row>
          <xdr:rowOff>0</xdr:rowOff>
        </xdr:from>
        <xdr:to>
          <xdr:col>0</xdr:col>
          <xdr:colOff>8037636</xdr:colOff>
          <xdr:row>168</xdr:row>
          <xdr:rowOff>85726</xdr:rowOff>
        </xdr:to>
        <xdr:pic>
          <xdr:nvPicPr>
            <xdr:cNvPr id="6969" name="Picture 6968">
              <a:extLst>
                <a:ext uri="{FF2B5EF4-FFF2-40B4-BE49-F238E27FC236}">
                  <a16:creationId xmlns:a16="http://schemas.microsoft.com/office/drawing/2014/main" id="{7355653C-087F-C577-B244-50795834CA4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23" spid="_x0000_s45742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11283761941" y="89337173"/>
              <a:ext cx="8037635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180</xdr:row>
          <xdr:rowOff>534865</xdr:rowOff>
        </xdr:from>
        <xdr:to>
          <xdr:col>0</xdr:col>
          <xdr:colOff>8044962</xdr:colOff>
          <xdr:row>182</xdr:row>
          <xdr:rowOff>85725</xdr:rowOff>
        </xdr:to>
        <xdr:pic>
          <xdr:nvPicPr>
            <xdr:cNvPr id="6971" name="Picture 6970">
              <a:extLst>
                <a:ext uri="{FF2B5EF4-FFF2-40B4-BE49-F238E27FC236}">
                  <a16:creationId xmlns:a16="http://schemas.microsoft.com/office/drawing/2014/main" id="{E38FF41B-1AE1-01F9-186E-8B26B2D4B86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25" spid="_x0000_s45743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>
              <a:off x="11283754615" y="96825288"/>
              <a:ext cx="8044962" cy="6205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193</xdr:row>
          <xdr:rowOff>0</xdr:rowOff>
        </xdr:from>
        <xdr:to>
          <xdr:col>0</xdr:col>
          <xdr:colOff>8044962</xdr:colOff>
          <xdr:row>194</xdr:row>
          <xdr:rowOff>85726</xdr:rowOff>
        </xdr:to>
        <xdr:pic>
          <xdr:nvPicPr>
            <xdr:cNvPr id="6972" name="Picture 6971">
              <a:extLst>
                <a:ext uri="{FF2B5EF4-FFF2-40B4-BE49-F238E27FC236}">
                  <a16:creationId xmlns:a16="http://schemas.microsoft.com/office/drawing/2014/main" id="{D91F887E-8FDB-8801-A63C-DB090EF85D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27" spid="_x0000_s45744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11283754615" y="103243673"/>
              <a:ext cx="8044962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200</xdr:row>
          <xdr:rowOff>0</xdr:rowOff>
        </xdr:from>
        <xdr:to>
          <xdr:col>0</xdr:col>
          <xdr:colOff>8022982</xdr:colOff>
          <xdr:row>201</xdr:row>
          <xdr:rowOff>85726</xdr:rowOff>
        </xdr:to>
        <xdr:pic>
          <xdr:nvPicPr>
            <xdr:cNvPr id="6973" name="Picture 6972">
              <a:extLst>
                <a:ext uri="{FF2B5EF4-FFF2-40B4-BE49-F238E27FC236}">
                  <a16:creationId xmlns:a16="http://schemas.microsoft.com/office/drawing/2014/main" id="{90383079-0D96-71A0-3389-C43A796D60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29" spid="_x0000_s45745"/>
                </a:ext>
              </a:extLst>
            </xdr:cNvPicPr>
          </xdr:nvPicPr>
          <xdr:blipFill>
            <a:blip xmlns:r="http://schemas.openxmlformats.org/officeDocument/2006/relationships" r:embed="rId19"/>
            <a:srcRect/>
            <a:stretch>
              <a:fillRect/>
            </a:stretch>
          </xdr:blipFill>
          <xdr:spPr bwMode="auto">
            <a:xfrm>
              <a:off x="11283776595" y="106987731"/>
              <a:ext cx="8022981" cy="6205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209</xdr:row>
          <xdr:rowOff>0</xdr:rowOff>
        </xdr:from>
        <xdr:to>
          <xdr:col>0</xdr:col>
          <xdr:colOff>8030308</xdr:colOff>
          <xdr:row>210</xdr:row>
          <xdr:rowOff>85725</xdr:rowOff>
        </xdr:to>
        <xdr:pic>
          <xdr:nvPicPr>
            <xdr:cNvPr id="6974" name="Picture 6973">
              <a:extLst>
                <a:ext uri="{FF2B5EF4-FFF2-40B4-BE49-F238E27FC236}">
                  <a16:creationId xmlns:a16="http://schemas.microsoft.com/office/drawing/2014/main" id="{671DD995-8EE6-8FEF-9E5A-E8BCA8F71AC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vider!$A$31" spid="_x0000_s45746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11283769269" y="111801519"/>
              <a:ext cx="8030308" cy="62059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68307</xdr:colOff>
      <xdr:row>315</xdr:row>
      <xdr:rowOff>79367</xdr:rowOff>
    </xdr:from>
    <xdr:to>
      <xdr:col>0</xdr:col>
      <xdr:colOff>8042797</xdr:colOff>
      <xdr:row>315</xdr:row>
      <xdr:rowOff>527410</xdr:rowOff>
    </xdr:to>
    <xdr:grpSp>
      <xdr:nvGrpSpPr>
        <xdr:cNvPr id="6975" name="Group 6974">
          <a:extLst>
            <a:ext uri="{FF2B5EF4-FFF2-40B4-BE49-F238E27FC236}">
              <a16:creationId xmlns:a16="http://schemas.microsoft.com/office/drawing/2014/main" id="{2B19EA99-2AD7-4441-ACB9-1FE0B21CD2FC}"/>
            </a:ext>
          </a:extLst>
        </xdr:cNvPr>
        <xdr:cNvGrpSpPr/>
      </xdr:nvGrpSpPr>
      <xdr:grpSpPr>
        <a:xfrm>
          <a:off x="10947688403" y="169401629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6976" name="Group 6975">
            <a:extLst>
              <a:ext uri="{FF2B5EF4-FFF2-40B4-BE49-F238E27FC236}">
                <a16:creationId xmlns:a16="http://schemas.microsoft.com/office/drawing/2014/main" id="{09C63F50-AA3F-5BF9-C21A-46A4788DF2B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6978" name="Group 6977">
              <a:extLst>
                <a:ext uri="{FF2B5EF4-FFF2-40B4-BE49-F238E27FC236}">
                  <a16:creationId xmlns:a16="http://schemas.microsoft.com/office/drawing/2014/main" id="{3B5605E1-D767-E60B-A2FB-5ADF888A9F0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6980" name="Group 6979">
                <a:extLst>
                  <a:ext uri="{FF2B5EF4-FFF2-40B4-BE49-F238E27FC236}">
                    <a16:creationId xmlns:a16="http://schemas.microsoft.com/office/drawing/2014/main" id="{A1B5FB3E-4272-C35D-A70A-D666DE97EF4A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6984" name="Group 6983">
                  <a:extLst>
                    <a:ext uri="{FF2B5EF4-FFF2-40B4-BE49-F238E27FC236}">
                      <a16:creationId xmlns:a16="http://schemas.microsoft.com/office/drawing/2014/main" id="{B0863A57-A81B-A5EE-DB0E-553E533A9BB4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6986" name="Rectangle: Rounded Corners 6985">
                    <a:extLst>
                      <a:ext uri="{FF2B5EF4-FFF2-40B4-BE49-F238E27FC236}">
                        <a16:creationId xmlns:a16="http://schemas.microsoft.com/office/drawing/2014/main" id="{7A17C9CE-5DE1-0352-CBBD-1A86F62B663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6987" name="Group 6986">
                    <a:extLst>
                      <a:ext uri="{FF2B5EF4-FFF2-40B4-BE49-F238E27FC236}">
                        <a16:creationId xmlns:a16="http://schemas.microsoft.com/office/drawing/2014/main" id="{610CA71C-00A8-9DC8-C843-80182DCD133D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300">
                  <xdr:nvSpPr>
                    <xdr:cNvPr id="8354" name="Rectangle: Rounded Corners 8353">
                      <a:extLst>
                        <a:ext uri="{FF2B5EF4-FFF2-40B4-BE49-F238E27FC236}">
                          <a16:creationId xmlns:a16="http://schemas.microsoft.com/office/drawing/2014/main" id="{AD638BD6-AD45-9130-E075-00532A7D71AB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6180FC4-62C0-43EE-A075-CE9438114338}" type="TxLink">
                        <a:rPr lang="en-US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27,940,000</a:t>
                      </a:fld>
                      <a:endParaRPr lang="en-US" sz="105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55" name="Rectangle: Rounded Corners 8354">
                      <a:extLst>
                        <a:ext uri="{FF2B5EF4-FFF2-40B4-BE49-F238E27FC236}">
                          <a16:creationId xmlns:a16="http://schemas.microsoft.com/office/drawing/2014/main" id="{7C2A139A-EBCD-F134-ED4F-5582751E7544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0">
                  <xdr:nvSpPr>
                    <xdr:cNvPr id="8356" name="Rectangle: Rounded Corners 8355">
                      <a:extLst>
                        <a:ext uri="{FF2B5EF4-FFF2-40B4-BE49-F238E27FC236}">
                          <a16:creationId xmlns:a16="http://schemas.microsoft.com/office/drawing/2014/main" id="{9957246E-7D7E-296E-7D8F-4D9A9F152CF3}"/>
                        </a:ext>
                      </a:extLst>
                    </xdr:cNvPr>
                    <xdr:cNvSpPr/>
                  </xdr:nvSpPr>
                  <xdr:spPr>
                    <a:xfrm>
                      <a:off x="11023769469" y="873117"/>
                      <a:ext cx="7904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190AAEB-6201-4FA1-85E9-F1C680BFEA11}" type="TxLink">
                        <a:rPr lang="en-US" sz="7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06AFM380C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449" name="Rectangle: Rounded Corners 8448">
                      <a:extLst>
                        <a:ext uri="{FF2B5EF4-FFF2-40B4-BE49-F238E27FC236}">
                          <a16:creationId xmlns:a16="http://schemas.microsoft.com/office/drawing/2014/main" id="{1ED44B76-7A5B-C7CB-1CA5-DEA861C6B50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0">
                <xdr:nvSpPr>
                  <xdr:cNvPr id="6988" name="Rectangle: Rounded Corners 6987">
                    <a:extLst>
                      <a:ext uri="{FF2B5EF4-FFF2-40B4-BE49-F238E27FC236}">
                        <a16:creationId xmlns:a16="http://schemas.microsoft.com/office/drawing/2014/main" id="{8180377F-E786-A4C5-0199-FB4694F09170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D469034E-DA05-4EA8-A908-FAB99BE1B254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کابل اتصال به کامپیوتر برای کولیس و ساعت اندیکاتور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6989" name="Group 6988">
                    <a:extLst>
                      <a:ext uri="{FF2B5EF4-FFF2-40B4-BE49-F238E27FC236}">
                        <a16:creationId xmlns:a16="http://schemas.microsoft.com/office/drawing/2014/main" id="{2351B73F-DE75-CDE8-B65A-1B370B46906A}"/>
                      </a:ext>
                    </a:extLst>
                  </xdr:cNvPr>
                  <xdr:cNvGrpSpPr/>
                </xdr:nvGrpSpPr>
                <xdr:grpSpPr>
                  <a:xfrm>
                    <a:off x="11020915748" y="820093"/>
                    <a:ext cx="1756092" cy="341949"/>
                    <a:chOff x="11023087448" y="797868"/>
                    <a:chExt cx="1756092" cy="341949"/>
                  </a:xfrm>
                </xdr:grpSpPr>
                <xdr:sp macro="" textlink="Data!J300">
                  <xdr:nvSpPr>
                    <xdr:cNvPr id="6994" name="Rectangle: Rounded Corners 6993">
                      <a:extLst>
                        <a:ext uri="{FF2B5EF4-FFF2-40B4-BE49-F238E27FC236}">
                          <a16:creationId xmlns:a16="http://schemas.microsoft.com/office/drawing/2014/main" id="{F343901C-EB26-51A3-7BF1-181495812B73}"/>
                        </a:ext>
                      </a:extLst>
                    </xdr:cNvPr>
                    <xdr:cNvSpPr/>
                  </xdr:nvSpPr>
                  <xdr:spPr>
                    <a:xfrm>
                      <a:off x="11023087448" y="873117"/>
                      <a:ext cx="894310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5A2184C-689F-429F-9BF0-6F0F9FD4B0F1}" type="TxLink">
                        <a:rPr lang="fa-IR" sz="110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0">
                  <xdr:nvSpPr>
                    <xdr:cNvPr id="8351" name="Rectangle: Rounded Corners 8350">
                      <a:extLst>
                        <a:ext uri="{FF2B5EF4-FFF2-40B4-BE49-F238E27FC236}">
                          <a16:creationId xmlns:a16="http://schemas.microsoft.com/office/drawing/2014/main" id="{40590BAF-73C8-6590-6962-E9BF2112C13C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69E7138-3240-4DAA-A684-CD84A15ABF95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353" name="Rectangle: Rounded Corners 8352">
                      <a:extLst>
                        <a:ext uri="{FF2B5EF4-FFF2-40B4-BE49-F238E27FC236}">
                          <a16:creationId xmlns:a16="http://schemas.microsoft.com/office/drawing/2014/main" id="{603C5608-316A-FE04-F8CE-7D9DA7A67199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6990" name="Group 6989">
                    <a:extLst>
                      <a:ext uri="{FF2B5EF4-FFF2-40B4-BE49-F238E27FC236}">
                        <a16:creationId xmlns:a16="http://schemas.microsoft.com/office/drawing/2014/main" id="{5F90E2EF-ABDD-0987-9FCE-67BEA132FD81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300">
                  <xdr:nvSpPr>
                    <xdr:cNvPr id="6991" name="Rectangle: Rounded Corners 6990">
                      <a:extLst>
                        <a:ext uri="{FF2B5EF4-FFF2-40B4-BE49-F238E27FC236}">
                          <a16:creationId xmlns:a16="http://schemas.microsoft.com/office/drawing/2014/main" id="{BD411EB4-7462-3ABB-1FDB-9E724AA52B1A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0515FB3C-4D1E-4108-8F38-58554A7859FD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0">
                  <xdr:nvSpPr>
                    <xdr:cNvPr id="6992" name="Rectangle: Rounded Corners 6991">
                      <a:extLst>
                        <a:ext uri="{FF2B5EF4-FFF2-40B4-BE49-F238E27FC236}">
                          <a16:creationId xmlns:a16="http://schemas.microsoft.com/office/drawing/2014/main" id="{F6558A4F-DBD9-DC9E-8AD1-8407406A547E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D7488F9-C5AE-4EFF-9018-3369333E16E1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6993" name="Rectangle: Rounded Corners 6992">
                      <a:extLst>
                        <a:ext uri="{FF2B5EF4-FFF2-40B4-BE49-F238E27FC236}">
                          <a16:creationId xmlns:a16="http://schemas.microsoft.com/office/drawing/2014/main" id="{EE7BB3A5-DA69-3E0E-7FD1-84AA7D2C9E0A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6985" name="Rectangle: Rounded Corners 6984">
                  <a:extLst>
                    <a:ext uri="{FF2B5EF4-FFF2-40B4-BE49-F238E27FC236}">
                      <a16:creationId xmlns:a16="http://schemas.microsoft.com/office/drawing/2014/main" id="{0D33F301-7C08-06B1-D782-2EEE68E6E23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6981" name="Straight Connector 6980">
                <a:extLst>
                  <a:ext uri="{FF2B5EF4-FFF2-40B4-BE49-F238E27FC236}">
                    <a16:creationId xmlns:a16="http://schemas.microsoft.com/office/drawing/2014/main" id="{EC7286A3-D0C9-5ABB-D1B7-D50142021F7E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82" name="Straight Connector 6981">
                <a:extLst>
                  <a:ext uri="{FF2B5EF4-FFF2-40B4-BE49-F238E27FC236}">
                    <a16:creationId xmlns:a16="http://schemas.microsoft.com/office/drawing/2014/main" id="{382F740A-F376-E60A-8223-335E0F6EEAAA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83" name="Straight Connector 6982">
                <a:extLst>
                  <a:ext uri="{FF2B5EF4-FFF2-40B4-BE49-F238E27FC236}">
                    <a16:creationId xmlns:a16="http://schemas.microsoft.com/office/drawing/2014/main" id="{CA89A2D2-C55C-A4DD-D573-D4946EA8710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979" name="Rectangle: Rounded Corners 6978">
              <a:extLst>
                <a:ext uri="{FF2B5EF4-FFF2-40B4-BE49-F238E27FC236}">
                  <a16:creationId xmlns:a16="http://schemas.microsoft.com/office/drawing/2014/main" id="{BF8AFF3D-6755-C235-B609-CD92CD96D06B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6977" name="Rectangle: Rounded Corners 6976">
            <a:extLst>
              <a:ext uri="{FF2B5EF4-FFF2-40B4-BE49-F238E27FC236}">
                <a16:creationId xmlns:a16="http://schemas.microsoft.com/office/drawing/2014/main" id="{93FB393C-7324-2A70-5B69-E5ED43CC50CB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316</xdr:row>
      <xdr:rowOff>79367</xdr:rowOff>
    </xdr:from>
    <xdr:to>
      <xdr:col>0</xdr:col>
      <xdr:colOff>8042797</xdr:colOff>
      <xdr:row>316</xdr:row>
      <xdr:rowOff>527410</xdr:rowOff>
    </xdr:to>
    <xdr:grpSp>
      <xdr:nvGrpSpPr>
        <xdr:cNvPr id="8454" name="Group 8453">
          <a:extLst>
            <a:ext uri="{FF2B5EF4-FFF2-40B4-BE49-F238E27FC236}">
              <a16:creationId xmlns:a16="http://schemas.microsoft.com/office/drawing/2014/main" id="{6D088977-FB1B-4ADA-925F-4DA6AA57CBC6}"/>
            </a:ext>
          </a:extLst>
        </xdr:cNvPr>
        <xdr:cNvGrpSpPr/>
      </xdr:nvGrpSpPr>
      <xdr:grpSpPr>
        <a:xfrm>
          <a:off x="10947688403" y="169940890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455" name="Group 8454">
            <a:extLst>
              <a:ext uri="{FF2B5EF4-FFF2-40B4-BE49-F238E27FC236}">
                <a16:creationId xmlns:a16="http://schemas.microsoft.com/office/drawing/2014/main" id="{598CD734-5CBA-6658-12F4-06FD9432B02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458" name="Group 8457">
              <a:extLst>
                <a:ext uri="{FF2B5EF4-FFF2-40B4-BE49-F238E27FC236}">
                  <a16:creationId xmlns:a16="http://schemas.microsoft.com/office/drawing/2014/main" id="{D9E59A21-5ED4-AD26-E83B-2C13D0B3A8D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460" name="Group 8459">
                <a:extLst>
                  <a:ext uri="{FF2B5EF4-FFF2-40B4-BE49-F238E27FC236}">
                    <a16:creationId xmlns:a16="http://schemas.microsoft.com/office/drawing/2014/main" id="{12294D55-3B8D-81EA-B12A-A6FC7E01BD5B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573" name="Group 8572">
                  <a:extLst>
                    <a:ext uri="{FF2B5EF4-FFF2-40B4-BE49-F238E27FC236}">
                      <a16:creationId xmlns:a16="http://schemas.microsoft.com/office/drawing/2014/main" id="{938DC0E6-92C0-1B6F-18DB-ABE4664D666D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577" name="Rectangle: Rounded Corners 8576">
                    <a:extLst>
                      <a:ext uri="{FF2B5EF4-FFF2-40B4-BE49-F238E27FC236}">
                        <a16:creationId xmlns:a16="http://schemas.microsoft.com/office/drawing/2014/main" id="{F9A31A38-847C-0DE7-8984-ABD6003C4842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578" name="Group 8577">
                    <a:extLst>
                      <a:ext uri="{FF2B5EF4-FFF2-40B4-BE49-F238E27FC236}">
                        <a16:creationId xmlns:a16="http://schemas.microsoft.com/office/drawing/2014/main" id="{EEC3342D-A282-C322-C957-C8EE988DDAEB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301">
                  <xdr:nvSpPr>
                    <xdr:cNvPr id="8588" name="Rectangle: Rounded Corners 8587">
                      <a:extLst>
                        <a:ext uri="{FF2B5EF4-FFF2-40B4-BE49-F238E27FC236}">
                          <a16:creationId xmlns:a16="http://schemas.microsoft.com/office/drawing/2014/main" id="{2F3E3EB6-2ECC-2C8E-0BD3-979156EAE1AB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ED5AB42-47BD-41D7-9A4D-0DCC30A317DC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89" name="Rectangle: Rounded Corners 8588">
                      <a:extLst>
                        <a:ext uri="{FF2B5EF4-FFF2-40B4-BE49-F238E27FC236}">
                          <a16:creationId xmlns:a16="http://schemas.microsoft.com/office/drawing/2014/main" id="{0366C2D4-5D90-28FC-B66B-B75324632F19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1">
                  <xdr:nvSpPr>
                    <xdr:cNvPr id="8590" name="Rectangle: Rounded Corners 8589">
                      <a:extLst>
                        <a:ext uri="{FF2B5EF4-FFF2-40B4-BE49-F238E27FC236}">
                          <a16:creationId xmlns:a16="http://schemas.microsoft.com/office/drawing/2014/main" id="{D62A2850-D9F3-D264-43FB-0B3DA6A7B5F6}"/>
                        </a:ext>
                      </a:extLst>
                    </xdr:cNvPr>
                    <xdr:cNvSpPr/>
                  </xdr:nvSpPr>
                  <xdr:spPr>
                    <a:xfrm>
                      <a:off x="11023769469" y="873117"/>
                      <a:ext cx="7904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5531734-439D-4942-A1FC-7F0F1D7BEEDF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91" name="Rectangle: Rounded Corners 8590">
                      <a:extLst>
                        <a:ext uri="{FF2B5EF4-FFF2-40B4-BE49-F238E27FC236}">
                          <a16:creationId xmlns:a16="http://schemas.microsoft.com/office/drawing/2014/main" id="{851EEBB3-B087-DB5A-6924-1BD7EF7E6266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1">
                <xdr:nvSpPr>
                  <xdr:cNvPr id="8579" name="Rectangle: Rounded Corners 8578">
                    <a:extLst>
                      <a:ext uri="{FF2B5EF4-FFF2-40B4-BE49-F238E27FC236}">
                        <a16:creationId xmlns:a16="http://schemas.microsoft.com/office/drawing/2014/main" id="{DC6F3737-74B8-6E9B-961D-DAE9509BEC6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3BD72B06-C269-4230-841F-33E5E00AE724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سختی سنج عقربه ای لاستیک شور A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580" name="Group 8579">
                    <a:extLst>
                      <a:ext uri="{FF2B5EF4-FFF2-40B4-BE49-F238E27FC236}">
                        <a16:creationId xmlns:a16="http://schemas.microsoft.com/office/drawing/2014/main" id="{CBEDAE89-C451-78D0-8B03-0C1098DC850B}"/>
                      </a:ext>
                    </a:extLst>
                  </xdr:cNvPr>
                  <xdr:cNvGrpSpPr/>
                </xdr:nvGrpSpPr>
                <xdr:grpSpPr>
                  <a:xfrm>
                    <a:off x="11020852139" y="820093"/>
                    <a:ext cx="1819701" cy="341949"/>
                    <a:chOff x="11023023839" y="797868"/>
                    <a:chExt cx="1819701" cy="341949"/>
                  </a:xfrm>
                </xdr:grpSpPr>
                <xdr:sp macro="" textlink="Data!J301">
                  <xdr:nvSpPr>
                    <xdr:cNvPr id="8585" name="Rectangle: Rounded Corners 8584">
                      <a:extLst>
                        <a:ext uri="{FF2B5EF4-FFF2-40B4-BE49-F238E27FC236}">
                          <a16:creationId xmlns:a16="http://schemas.microsoft.com/office/drawing/2014/main" id="{17E73600-9659-29A4-49AC-9B5BEBB06CF7}"/>
                        </a:ext>
                      </a:extLst>
                    </xdr:cNvPr>
                    <xdr:cNvSpPr/>
                  </xdr:nvSpPr>
                  <xdr:spPr>
                    <a:xfrm>
                      <a:off x="11023023839" y="873117"/>
                      <a:ext cx="957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91D98DF3-08B3-4FA5-8A6F-F9A81B2BE938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7,560,000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1">
                  <xdr:nvSpPr>
                    <xdr:cNvPr id="8586" name="Rectangle: Rounded Corners 8585">
                      <a:extLst>
                        <a:ext uri="{FF2B5EF4-FFF2-40B4-BE49-F238E27FC236}">
                          <a16:creationId xmlns:a16="http://schemas.microsoft.com/office/drawing/2014/main" id="{7C104CBD-23BC-CCAE-1447-E7D2B2BEEE36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D3974962-B242-49B6-A6AF-B4241D71F1D6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ISH-SAM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87" name="Rectangle: Rounded Corners 8586">
                      <a:extLst>
                        <a:ext uri="{FF2B5EF4-FFF2-40B4-BE49-F238E27FC236}">
                          <a16:creationId xmlns:a16="http://schemas.microsoft.com/office/drawing/2014/main" id="{9226A60A-8D94-C1D9-A50F-725AD36ED7CA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581" name="Group 8580">
                    <a:extLst>
                      <a:ext uri="{FF2B5EF4-FFF2-40B4-BE49-F238E27FC236}">
                        <a16:creationId xmlns:a16="http://schemas.microsoft.com/office/drawing/2014/main" id="{6845DAE3-AFB2-6DCE-E631-D6A554A3D0C8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301">
                  <xdr:nvSpPr>
                    <xdr:cNvPr id="8582" name="Rectangle: Rounded Corners 8581">
                      <a:extLst>
                        <a:ext uri="{FF2B5EF4-FFF2-40B4-BE49-F238E27FC236}">
                          <a16:creationId xmlns:a16="http://schemas.microsoft.com/office/drawing/2014/main" id="{CC94CB28-6887-6AD0-7FB8-664AD9954136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FABA533-C6C8-42D3-85E8-405AA15715DC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1">
                  <xdr:nvSpPr>
                    <xdr:cNvPr id="8583" name="Rectangle: Rounded Corners 8582">
                      <a:extLst>
                        <a:ext uri="{FF2B5EF4-FFF2-40B4-BE49-F238E27FC236}">
                          <a16:creationId xmlns:a16="http://schemas.microsoft.com/office/drawing/2014/main" id="{216A9209-3D46-AF4D-ABE2-3DCC7BE242FA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E6AC928-3244-4320-8070-DA23A85AFB58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584" name="Rectangle: Rounded Corners 8583">
                      <a:extLst>
                        <a:ext uri="{FF2B5EF4-FFF2-40B4-BE49-F238E27FC236}">
                          <a16:creationId xmlns:a16="http://schemas.microsoft.com/office/drawing/2014/main" id="{4365E44B-F740-17B0-EEB0-065F771962CB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576" name="Rectangle: Rounded Corners 8575">
                  <a:extLst>
                    <a:ext uri="{FF2B5EF4-FFF2-40B4-BE49-F238E27FC236}">
                      <a16:creationId xmlns:a16="http://schemas.microsoft.com/office/drawing/2014/main" id="{59EE49B5-2136-6063-9FE8-A02BFAD348DE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557" name="Straight Connector 8556">
                <a:extLst>
                  <a:ext uri="{FF2B5EF4-FFF2-40B4-BE49-F238E27FC236}">
                    <a16:creationId xmlns:a16="http://schemas.microsoft.com/office/drawing/2014/main" id="{DECF6E4C-DC8F-226F-4F36-CA2F62D7544C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563" name="Straight Connector 8562">
                <a:extLst>
                  <a:ext uri="{FF2B5EF4-FFF2-40B4-BE49-F238E27FC236}">
                    <a16:creationId xmlns:a16="http://schemas.microsoft.com/office/drawing/2014/main" id="{541C950E-3810-3409-0D37-C062C910664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571" name="Straight Connector 8570">
                <a:extLst>
                  <a:ext uri="{FF2B5EF4-FFF2-40B4-BE49-F238E27FC236}">
                    <a16:creationId xmlns:a16="http://schemas.microsoft.com/office/drawing/2014/main" id="{2B7261AB-8457-D7B5-01D3-EFFDE3D813D6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459" name="Rectangle: Rounded Corners 8458">
              <a:extLst>
                <a:ext uri="{FF2B5EF4-FFF2-40B4-BE49-F238E27FC236}">
                  <a16:creationId xmlns:a16="http://schemas.microsoft.com/office/drawing/2014/main" id="{543905A0-C730-BA44-4E8D-A5F167718433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457" name="Rectangle: Rounded Corners 8456">
            <a:extLst>
              <a:ext uri="{FF2B5EF4-FFF2-40B4-BE49-F238E27FC236}">
                <a16:creationId xmlns:a16="http://schemas.microsoft.com/office/drawing/2014/main" id="{62214F34-DD93-A994-0CA5-F0491ACC3E06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317</xdr:row>
      <xdr:rowOff>79367</xdr:rowOff>
    </xdr:from>
    <xdr:to>
      <xdr:col>0</xdr:col>
      <xdr:colOff>8042797</xdr:colOff>
      <xdr:row>317</xdr:row>
      <xdr:rowOff>527410</xdr:rowOff>
    </xdr:to>
    <xdr:grpSp>
      <xdr:nvGrpSpPr>
        <xdr:cNvPr id="8592" name="Group 8591">
          <a:extLst>
            <a:ext uri="{FF2B5EF4-FFF2-40B4-BE49-F238E27FC236}">
              <a16:creationId xmlns:a16="http://schemas.microsoft.com/office/drawing/2014/main" id="{90A9D1CC-6CF4-4418-A975-4B3E9FD466EA}"/>
            </a:ext>
          </a:extLst>
        </xdr:cNvPr>
        <xdr:cNvGrpSpPr/>
      </xdr:nvGrpSpPr>
      <xdr:grpSpPr>
        <a:xfrm>
          <a:off x="10947688403" y="170480152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593" name="Group 8592">
            <a:extLst>
              <a:ext uri="{FF2B5EF4-FFF2-40B4-BE49-F238E27FC236}">
                <a16:creationId xmlns:a16="http://schemas.microsoft.com/office/drawing/2014/main" id="{14C215A4-A2BE-ABB6-0816-F2F5BA4DEC0E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595" name="Group 8594">
              <a:extLst>
                <a:ext uri="{FF2B5EF4-FFF2-40B4-BE49-F238E27FC236}">
                  <a16:creationId xmlns:a16="http://schemas.microsoft.com/office/drawing/2014/main" id="{3747385D-A9C6-91A5-1C95-8B6DAF79D3DA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597" name="Group 8596">
                <a:extLst>
                  <a:ext uri="{FF2B5EF4-FFF2-40B4-BE49-F238E27FC236}">
                    <a16:creationId xmlns:a16="http://schemas.microsoft.com/office/drawing/2014/main" id="{52368D2D-38DE-0507-1CF8-C6A34133AE03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601" name="Group 8600">
                  <a:extLst>
                    <a:ext uri="{FF2B5EF4-FFF2-40B4-BE49-F238E27FC236}">
                      <a16:creationId xmlns:a16="http://schemas.microsoft.com/office/drawing/2014/main" id="{292D7158-027F-D082-B803-BB0CA001D71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655" name="Rectangle: Rounded Corners 8654">
                    <a:extLst>
                      <a:ext uri="{FF2B5EF4-FFF2-40B4-BE49-F238E27FC236}">
                        <a16:creationId xmlns:a16="http://schemas.microsoft.com/office/drawing/2014/main" id="{7D7BFFE7-54DA-9D7B-412D-3725D213C207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656" name="Group 8655">
                    <a:extLst>
                      <a:ext uri="{FF2B5EF4-FFF2-40B4-BE49-F238E27FC236}">
                        <a16:creationId xmlns:a16="http://schemas.microsoft.com/office/drawing/2014/main" id="{6EB0E4A3-6CEA-889C-AD8B-02D2E171EB74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302">
                  <xdr:nvSpPr>
                    <xdr:cNvPr id="8666" name="Rectangle: Rounded Corners 8665">
                      <a:extLst>
                        <a:ext uri="{FF2B5EF4-FFF2-40B4-BE49-F238E27FC236}">
                          <a16:creationId xmlns:a16="http://schemas.microsoft.com/office/drawing/2014/main" id="{4B2EAF46-2D2E-0E9E-F5F5-59B030AA6EE5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203CD58-9D1D-40C4-8734-A52C85C097BB}" type="TxLink">
                        <a:rPr lang="fa-IR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8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67" name="Rectangle: Rounded Corners 8666">
                      <a:extLst>
                        <a:ext uri="{FF2B5EF4-FFF2-40B4-BE49-F238E27FC236}">
                          <a16:creationId xmlns:a16="http://schemas.microsoft.com/office/drawing/2014/main" id="{0F428615-D140-BF22-6B58-00AE6BDD72FE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2">
                  <xdr:nvSpPr>
                    <xdr:cNvPr id="8668" name="Rectangle: Rounded Corners 8667">
                      <a:extLst>
                        <a:ext uri="{FF2B5EF4-FFF2-40B4-BE49-F238E27FC236}">
                          <a16:creationId xmlns:a16="http://schemas.microsoft.com/office/drawing/2014/main" id="{7A18AF89-590F-E6BD-2BDC-1D5005E7E9F1}"/>
                        </a:ext>
                      </a:extLst>
                    </xdr:cNvPr>
                    <xdr:cNvSpPr/>
                  </xdr:nvSpPr>
                  <xdr:spPr>
                    <a:xfrm>
                      <a:off x="11023769469" y="873117"/>
                      <a:ext cx="7904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D490CCB-48C9-4572-88F1-ECB6E7C6864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69" name="Rectangle: Rounded Corners 8668">
                      <a:extLst>
                        <a:ext uri="{FF2B5EF4-FFF2-40B4-BE49-F238E27FC236}">
                          <a16:creationId xmlns:a16="http://schemas.microsoft.com/office/drawing/2014/main" id="{C5FEF4FC-DC50-E368-7E2F-4713628811F1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2">
                <xdr:nvSpPr>
                  <xdr:cNvPr id="8657" name="Rectangle: Rounded Corners 8656">
                    <a:extLst>
                      <a:ext uri="{FF2B5EF4-FFF2-40B4-BE49-F238E27FC236}">
                        <a16:creationId xmlns:a16="http://schemas.microsoft.com/office/drawing/2014/main" id="{09D2C8B3-EA96-BE61-3343-C0405E84837A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EAF2ABA9-E74C-4D65-A63A-30B32045ED0E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سختی سنج عقربه ای لاستیک شور D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658" name="Group 8657">
                    <a:extLst>
                      <a:ext uri="{FF2B5EF4-FFF2-40B4-BE49-F238E27FC236}">
                        <a16:creationId xmlns:a16="http://schemas.microsoft.com/office/drawing/2014/main" id="{9891960A-BECE-BED2-CAF2-9C8A1206EF78}"/>
                      </a:ext>
                    </a:extLst>
                  </xdr:cNvPr>
                  <xdr:cNvGrpSpPr/>
                </xdr:nvGrpSpPr>
                <xdr:grpSpPr>
                  <a:xfrm>
                    <a:off x="11020852139" y="820093"/>
                    <a:ext cx="1819701" cy="341949"/>
                    <a:chOff x="11023023839" y="797868"/>
                    <a:chExt cx="1819701" cy="341949"/>
                  </a:xfrm>
                </xdr:grpSpPr>
                <xdr:sp macro="" textlink="Data!J302">
                  <xdr:nvSpPr>
                    <xdr:cNvPr id="8663" name="Rectangle: Rounded Corners 8662">
                      <a:extLst>
                        <a:ext uri="{FF2B5EF4-FFF2-40B4-BE49-F238E27FC236}">
                          <a16:creationId xmlns:a16="http://schemas.microsoft.com/office/drawing/2014/main" id="{3C2ECCDF-D301-D8FC-B20A-CBBFF77F4DEF}"/>
                        </a:ext>
                      </a:extLst>
                    </xdr:cNvPr>
                    <xdr:cNvSpPr/>
                  </xdr:nvSpPr>
                  <xdr:spPr>
                    <a:xfrm>
                      <a:off x="11023023839" y="873117"/>
                      <a:ext cx="957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C101037-DD7F-49CB-8E8E-0E042421181F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13,210,000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2">
                  <xdr:nvSpPr>
                    <xdr:cNvPr id="8664" name="Rectangle: Rounded Corners 8663">
                      <a:extLst>
                        <a:ext uri="{FF2B5EF4-FFF2-40B4-BE49-F238E27FC236}">
                          <a16:creationId xmlns:a16="http://schemas.microsoft.com/office/drawing/2014/main" id="{2A353B50-499B-C089-CA94-0B6078193439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1D05E05-067E-4B57-A3B6-5B615961E9CD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ISH-SDM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65" name="Rectangle: Rounded Corners 8664">
                      <a:extLst>
                        <a:ext uri="{FF2B5EF4-FFF2-40B4-BE49-F238E27FC236}">
                          <a16:creationId xmlns:a16="http://schemas.microsoft.com/office/drawing/2014/main" id="{0C0C6937-8773-18E1-2C79-AA1720E6C38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659" name="Group 8658">
                    <a:extLst>
                      <a:ext uri="{FF2B5EF4-FFF2-40B4-BE49-F238E27FC236}">
                        <a16:creationId xmlns:a16="http://schemas.microsoft.com/office/drawing/2014/main" id="{D79EC865-FA18-61C4-8E07-B6E7B80D7C99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302">
                  <xdr:nvSpPr>
                    <xdr:cNvPr id="8660" name="Rectangle: Rounded Corners 8659">
                      <a:extLst>
                        <a:ext uri="{FF2B5EF4-FFF2-40B4-BE49-F238E27FC236}">
                          <a16:creationId xmlns:a16="http://schemas.microsoft.com/office/drawing/2014/main" id="{3B8EE13A-240D-BD5D-86B7-999BC6BD8E5D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CE135CAC-F815-4FEE-B69E-0CAAAD1AAD71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2">
                  <xdr:nvSpPr>
                    <xdr:cNvPr id="8661" name="Rectangle: Rounded Corners 8660">
                      <a:extLst>
                        <a:ext uri="{FF2B5EF4-FFF2-40B4-BE49-F238E27FC236}">
                          <a16:creationId xmlns:a16="http://schemas.microsoft.com/office/drawing/2014/main" id="{37740EBB-E237-F780-8314-1A2C056792A6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2C16F19B-3573-4325-A738-478F4DFD5D4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662" name="Rectangle: Rounded Corners 8661">
                      <a:extLst>
                        <a:ext uri="{FF2B5EF4-FFF2-40B4-BE49-F238E27FC236}">
                          <a16:creationId xmlns:a16="http://schemas.microsoft.com/office/drawing/2014/main" id="{62A4724D-54AD-1730-2D75-7A7CAA9D3BE1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654" name="Rectangle: Rounded Corners 8653">
                  <a:extLst>
                    <a:ext uri="{FF2B5EF4-FFF2-40B4-BE49-F238E27FC236}">
                      <a16:creationId xmlns:a16="http://schemas.microsoft.com/office/drawing/2014/main" id="{AC84EEFE-4F4A-1761-0158-27DF63FB9F2D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598" name="Straight Connector 8597">
                <a:extLst>
                  <a:ext uri="{FF2B5EF4-FFF2-40B4-BE49-F238E27FC236}">
                    <a16:creationId xmlns:a16="http://schemas.microsoft.com/office/drawing/2014/main" id="{923DAEB4-C198-F31E-B262-E666D0FC2FF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599" name="Straight Connector 8598">
                <a:extLst>
                  <a:ext uri="{FF2B5EF4-FFF2-40B4-BE49-F238E27FC236}">
                    <a16:creationId xmlns:a16="http://schemas.microsoft.com/office/drawing/2014/main" id="{69E9F988-BF95-9041-5AA9-089162356168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600" name="Straight Connector 8599">
                <a:extLst>
                  <a:ext uri="{FF2B5EF4-FFF2-40B4-BE49-F238E27FC236}">
                    <a16:creationId xmlns:a16="http://schemas.microsoft.com/office/drawing/2014/main" id="{C35C61F4-1768-049E-67D9-DE2F9D406C3B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596" name="Rectangle: Rounded Corners 8595">
              <a:extLst>
                <a:ext uri="{FF2B5EF4-FFF2-40B4-BE49-F238E27FC236}">
                  <a16:creationId xmlns:a16="http://schemas.microsoft.com/office/drawing/2014/main" id="{B5F7911A-35EA-485C-113F-86B74C80EE80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594" name="Rectangle: Rounded Corners 8593">
            <a:extLst>
              <a:ext uri="{FF2B5EF4-FFF2-40B4-BE49-F238E27FC236}">
                <a16:creationId xmlns:a16="http://schemas.microsoft.com/office/drawing/2014/main" id="{A7C0772F-0BD2-C946-A14A-83B29F5F4CD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318</xdr:row>
      <xdr:rowOff>79367</xdr:rowOff>
    </xdr:from>
    <xdr:to>
      <xdr:col>0</xdr:col>
      <xdr:colOff>8042797</xdr:colOff>
      <xdr:row>318</xdr:row>
      <xdr:rowOff>527410</xdr:rowOff>
    </xdr:to>
    <xdr:grpSp>
      <xdr:nvGrpSpPr>
        <xdr:cNvPr id="8843" name="Group 8842">
          <a:extLst>
            <a:ext uri="{FF2B5EF4-FFF2-40B4-BE49-F238E27FC236}">
              <a16:creationId xmlns:a16="http://schemas.microsoft.com/office/drawing/2014/main" id="{38FD87D5-C4A9-4274-B67D-E98FD0B68701}"/>
            </a:ext>
          </a:extLst>
        </xdr:cNvPr>
        <xdr:cNvGrpSpPr/>
      </xdr:nvGrpSpPr>
      <xdr:grpSpPr>
        <a:xfrm>
          <a:off x="10947688403" y="171019413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844" name="Group 8843">
            <a:extLst>
              <a:ext uri="{FF2B5EF4-FFF2-40B4-BE49-F238E27FC236}">
                <a16:creationId xmlns:a16="http://schemas.microsoft.com/office/drawing/2014/main" id="{9B2C0B54-9CF3-B073-8714-87E7974D8ACD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846" name="Group 8845">
              <a:extLst>
                <a:ext uri="{FF2B5EF4-FFF2-40B4-BE49-F238E27FC236}">
                  <a16:creationId xmlns:a16="http://schemas.microsoft.com/office/drawing/2014/main" id="{1498E98E-8F88-6D8D-CA47-A731F392F1DF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848" name="Group 8847">
                <a:extLst>
                  <a:ext uri="{FF2B5EF4-FFF2-40B4-BE49-F238E27FC236}">
                    <a16:creationId xmlns:a16="http://schemas.microsoft.com/office/drawing/2014/main" id="{7055D1B1-2688-1C7B-0788-F006179CFB2F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852" name="Group 8851">
                  <a:extLst>
                    <a:ext uri="{FF2B5EF4-FFF2-40B4-BE49-F238E27FC236}">
                      <a16:creationId xmlns:a16="http://schemas.microsoft.com/office/drawing/2014/main" id="{555D2D78-6758-6E4B-5670-6EA86743CAB6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854" name="Rectangle: Rounded Corners 8853">
                    <a:extLst>
                      <a:ext uri="{FF2B5EF4-FFF2-40B4-BE49-F238E27FC236}">
                        <a16:creationId xmlns:a16="http://schemas.microsoft.com/office/drawing/2014/main" id="{69B9BC67-A004-07EA-8753-11C77DA0EBB3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855" name="Group 8854">
                    <a:extLst>
                      <a:ext uri="{FF2B5EF4-FFF2-40B4-BE49-F238E27FC236}">
                        <a16:creationId xmlns:a16="http://schemas.microsoft.com/office/drawing/2014/main" id="{1027A266-0BD8-0964-706B-241CB9049E1D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303">
                  <xdr:nvSpPr>
                    <xdr:cNvPr id="8865" name="Rectangle: Rounded Corners 8864">
                      <a:extLst>
                        <a:ext uri="{FF2B5EF4-FFF2-40B4-BE49-F238E27FC236}">
                          <a16:creationId xmlns:a16="http://schemas.microsoft.com/office/drawing/2014/main" id="{EE240E4A-1AE4-1D00-6B3A-775E608B7E9C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7F20A4CB-7C2F-4ABD-B95F-446F6EADAD5B}" type="TxLink">
                        <a:rPr lang="fa-IR" sz="110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66" name="Rectangle: Rounded Corners 8865">
                      <a:extLst>
                        <a:ext uri="{FF2B5EF4-FFF2-40B4-BE49-F238E27FC236}">
                          <a16:creationId xmlns:a16="http://schemas.microsoft.com/office/drawing/2014/main" id="{A562C2FB-005A-7112-28C3-AB52E4315DEB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3">
                  <xdr:nvSpPr>
                    <xdr:cNvPr id="8867" name="Rectangle: Rounded Corners 8866">
                      <a:extLst>
                        <a:ext uri="{FF2B5EF4-FFF2-40B4-BE49-F238E27FC236}">
                          <a16:creationId xmlns:a16="http://schemas.microsoft.com/office/drawing/2014/main" id="{C2F2357A-024F-0B7C-3E5C-F3AA02B790A4}"/>
                        </a:ext>
                      </a:extLst>
                    </xdr:cNvPr>
                    <xdr:cNvSpPr/>
                  </xdr:nvSpPr>
                  <xdr:spPr>
                    <a:xfrm>
                      <a:off x="11023769469" y="873117"/>
                      <a:ext cx="7904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318259F-9D48-470C-8FB6-DB385DE5E2B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68" name="Rectangle: Rounded Corners 8867">
                      <a:extLst>
                        <a:ext uri="{FF2B5EF4-FFF2-40B4-BE49-F238E27FC236}">
                          <a16:creationId xmlns:a16="http://schemas.microsoft.com/office/drawing/2014/main" id="{9E685A36-7F6C-3BBF-6D17-7C324137489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3">
                <xdr:nvSpPr>
                  <xdr:cNvPr id="8856" name="Rectangle: Rounded Corners 8855">
                    <a:extLst>
                      <a:ext uri="{FF2B5EF4-FFF2-40B4-BE49-F238E27FC236}">
                        <a16:creationId xmlns:a16="http://schemas.microsoft.com/office/drawing/2014/main" id="{350C596D-D875-2434-536B-4A8D7D537D8F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BC28D1B1-2CBD-45CF-A575-F40FF67FD711}" type="TxLink">
                      <a:rPr lang="fa-IR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گیج تلسکوپی 150-8 میلیمتری 6 پارچه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857" name="Group 8856">
                    <a:extLst>
                      <a:ext uri="{FF2B5EF4-FFF2-40B4-BE49-F238E27FC236}">
                        <a16:creationId xmlns:a16="http://schemas.microsoft.com/office/drawing/2014/main" id="{2D0DC069-7A4E-B962-5B3D-9423FB5B7EB8}"/>
                      </a:ext>
                    </a:extLst>
                  </xdr:cNvPr>
                  <xdr:cNvGrpSpPr/>
                </xdr:nvGrpSpPr>
                <xdr:grpSpPr>
                  <a:xfrm>
                    <a:off x="11020852139" y="820093"/>
                    <a:ext cx="1819701" cy="341949"/>
                    <a:chOff x="11023023839" y="797868"/>
                    <a:chExt cx="1819701" cy="341949"/>
                  </a:xfrm>
                </xdr:grpSpPr>
                <xdr:sp macro="" textlink="Data!J303">
                  <xdr:nvSpPr>
                    <xdr:cNvPr id="8862" name="Rectangle: Rounded Corners 8861">
                      <a:extLst>
                        <a:ext uri="{FF2B5EF4-FFF2-40B4-BE49-F238E27FC236}">
                          <a16:creationId xmlns:a16="http://schemas.microsoft.com/office/drawing/2014/main" id="{5C0F0837-32B8-9DF2-3B32-1350F4484A16}"/>
                        </a:ext>
                      </a:extLst>
                    </xdr:cNvPr>
                    <xdr:cNvSpPr/>
                  </xdr:nvSpPr>
                  <xdr:spPr>
                    <a:xfrm>
                      <a:off x="11023023839" y="873117"/>
                      <a:ext cx="957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B439AF5A-6486-4845-BBD4-B58582D732E5}" type="TxLink">
                        <a:rPr lang="en-US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3">
                  <xdr:nvSpPr>
                    <xdr:cNvPr id="8863" name="Rectangle: Rounded Corners 8862">
                      <a:extLst>
                        <a:ext uri="{FF2B5EF4-FFF2-40B4-BE49-F238E27FC236}">
                          <a16:creationId xmlns:a16="http://schemas.microsoft.com/office/drawing/2014/main" id="{DE0BA650-48E1-4A5F-3E98-2ED6588449F4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883390D6-FF80-47CE-AFDF-9A486E8005AC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4206-1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64" name="Rectangle: Rounded Corners 8863">
                      <a:extLst>
                        <a:ext uri="{FF2B5EF4-FFF2-40B4-BE49-F238E27FC236}">
                          <a16:creationId xmlns:a16="http://schemas.microsoft.com/office/drawing/2014/main" id="{447CF478-97C3-7B3E-0D2D-0454C603B6FD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858" name="Group 8857">
                    <a:extLst>
                      <a:ext uri="{FF2B5EF4-FFF2-40B4-BE49-F238E27FC236}">
                        <a16:creationId xmlns:a16="http://schemas.microsoft.com/office/drawing/2014/main" id="{B9DF94CC-73CB-AA08-CC14-80A9C2898BEF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303">
                  <xdr:nvSpPr>
                    <xdr:cNvPr id="8859" name="Rectangle: Rounded Corners 8858">
                      <a:extLst>
                        <a:ext uri="{FF2B5EF4-FFF2-40B4-BE49-F238E27FC236}">
                          <a16:creationId xmlns:a16="http://schemas.microsoft.com/office/drawing/2014/main" id="{13F9F5C2-67C0-E45A-CB4C-9EF284B7B1B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F94BDFFF-9280-45E7-8554-807402FCF8C1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5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3">
                  <xdr:nvSpPr>
                    <xdr:cNvPr id="8860" name="Rectangle: Rounded Corners 8859">
                      <a:extLst>
                        <a:ext uri="{FF2B5EF4-FFF2-40B4-BE49-F238E27FC236}">
                          <a16:creationId xmlns:a16="http://schemas.microsoft.com/office/drawing/2014/main" id="{1AF3A1E4-DEFD-429E-A895-6CFF57A16A6F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81AFFBDE-1F8A-4B78-B534-A25832CF290D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61" name="Rectangle: Rounded Corners 8860">
                      <a:extLst>
                        <a:ext uri="{FF2B5EF4-FFF2-40B4-BE49-F238E27FC236}">
                          <a16:creationId xmlns:a16="http://schemas.microsoft.com/office/drawing/2014/main" id="{2D6E6291-483B-74B9-C29F-7C78D6E084B9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853" name="Rectangle: Rounded Corners 8852">
                  <a:extLst>
                    <a:ext uri="{FF2B5EF4-FFF2-40B4-BE49-F238E27FC236}">
                      <a16:creationId xmlns:a16="http://schemas.microsoft.com/office/drawing/2014/main" id="{889E131C-973D-92C6-AABF-945CE2F333CA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849" name="Straight Connector 8848">
                <a:extLst>
                  <a:ext uri="{FF2B5EF4-FFF2-40B4-BE49-F238E27FC236}">
                    <a16:creationId xmlns:a16="http://schemas.microsoft.com/office/drawing/2014/main" id="{4ED78270-B6DB-649F-06C9-2472C01EE438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50" name="Straight Connector 8849">
                <a:extLst>
                  <a:ext uri="{FF2B5EF4-FFF2-40B4-BE49-F238E27FC236}">
                    <a16:creationId xmlns:a16="http://schemas.microsoft.com/office/drawing/2014/main" id="{2C7182CE-5AB8-A1D0-64C5-C61523EAD5A1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51" name="Straight Connector 8850">
                <a:extLst>
                  <a:ext uri="{FF2B5EF4-FFF2-40B4-BE49-F238E27FC236}">
                    <a16:creationId xmlns:a16="http://schemas.microsoft.com/office/drawing/2014/main" id="{49F6B11C-8DFA-0231-ACEF-FD6B9559655D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847" name="Rectangle: Rounded Corners 8846">
              <a:extLst>
                <a:ext uri="{FF2B5EF4-FFF2-40B4-BE49-F238E27FC236}">
                  <a16:creationId xmlns:a16="http://schemas.microsoft.com/office/drawing/2014/main" id="{5A0FA575-6628-72EC-0E50-75527DC9336F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845" name="Rectangle: Rounded Corners 8844">
            <a:extLst>
              <a:ext uri="{FF2B5EF4-FFF2-40B4-BE49-F238E27FC236}">
                <a16:creationId xmlns:a16="http://schemas.microsoft.com/office/drawing/2014/main" id="{CD04E8A8-9E62-D8AB-6414-F13847D49DDF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319</xdr:row>
      <xdr:rowOff>79367</xdr:rowOff>
    </xdr:from>
    <xdr:to>
      <xdr:col>0</xdr:col>
      <xdr:colOff>8042797</xdr:colOff>
      <xdr:row>319</xdr:row>
      <xdr:rowOff>527410</xdr:rowOff>
    </xdr:to>
    <xdr:grpSp>
      <xdr:nvGrpSpPr>
        <xdr:cNvPr id="8869" name="Group 8868">
          <a:extLst>
            <a:ext uri="{FF2B5EF4-FFF2-40B4-BE49-F238E27FC236}">
              <a16:creationId xmlns:a16="http://schemas.microsoft.com/office/drawing/2014/main" id="{14A2255E-FFFF-4295-9A7D-8D3C95EAB9E7}"/>
            </a:ext>
          </a:extLst>
        </xdr:cNvPr>
        <xdr:cNvGrpSpPr/>
      </xdr:nvGrpSpPr>
      <xdr:grpSpPr>
        <a:xfrm>
          <a:off x="10947688403" y="171558675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870" name="Group 8869">
            <a:extLst>
              <a:ext uri="{FF2B5EF4-FFF2-40B4-BE49-F238E27FC236}">
                <a16:creationId xmlns:a16="http://schemas.microsoft.com/office/drawing/2014/main" id="{11CEA15D-D106-4995-7866-FE20A4FA967A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872" name="Group 8871">
              <a:extLst>
                <a:ext uri="{FF2B5EF4-FFF2-40B4-BE49-F238E27FC236}">
                  <a16:creationId xmlns:a16="http://schemas.microsoft.com/office/drawing/2014/main" id="{0849605B-59C3-6DEB-972D-F40012826213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874" name="Group 8873">
                <a:extLst>
                  <a:ext uri="{FF2B5EF4-FFF2-40B4-BE49-F238E27FC236}">
                    <a16:creationId xmlns:a16="http://schemas.microsoft.com/office/drawing/2014/main" id="{0DE5255C-0A26-F858-F2B3-5396535F205C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878" name="Group 8877">
                  <a:extLst>
                    <a:ext uri="{FF2B5EF4-FFF2-40B4-BE49-F238E27FC236}">
                      <a16:creationId xmlns:a16="http://schemas.microsoft.com/office/drawing/2014/main" id="{8F5602A5-AC61-3273-1894-00B26C01BB69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880" name="Rectangle: Rounded Corners 8879">
                    <a:extLst>
                      <a:ext uri="{FF2B5EF4-FFF2-40B4-BE49-F238E27FC236}">
                        <a16:creationId xmlns:a16="http://schemas.microsoft.com/office/drawing/2014/main" id="{51F11408-9147-4507-B067-5814633E9394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881" name="Group 8880">
                    <a:extLst>
                      <a:ext uri="{FF2B5EF4-FFF2-40B4-BE49-F238E27FC236}">
                        <a16:creationId xmlns:a16="http://schemas.microsoft.com/office/drawing/2014/main" id="{5E51BE35-EF62-7376-1DEB-27591CA48090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304">
                  <xdr:nvSpPr>
                    <xdr:cNvPr id="8891" name="Rectangle: Rounded Corners 8890">
                      <a:extLst>
                        <a:ext uri="{FF2B5EF4-FFF2-40B4-BE49-F238E27FC236}">
                          <a16:creationId xmlns:a16="http://schemas.microsoft.com/office/drawing/2014/main" id="{9D7420F6-2D8E-CFB2-BBF2-4670305F81EA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57FCD49B-01B0-419E-ADBD-352D6FFA9343}" type="TxLink">
                        <a:rPr lang="fa-IR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15,800,000</a:t>
                      </a:fld>
                      <a:endParaRPr lang="en-US" sz="7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92" name="Rectangle: Rounded Corners 8891">
                      <a:extLst>
                        <a:ext uri="{FF2B5EF4-FFF2-40B4-BE49-F238E27FC236}">
                          <a16:creationId xmlns:a16="http://schemas.microsoft.com/office/drawing/2014/main" id="{6999258F-D113-89DB-ECD8-1A66B8DFF257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4">
                  <xdr:nvSpPr>
                    <xdr:cNvPr id="8893" name="Rectangle: Rounded Corners 8892">
                      <a:extLst>
                        <a:ext uri="{FF2B5EF4-FFF2-40B4-BE49-F238E27FC236}">
                          <a16:creationId xmlns:a16="http://schemas.microsoft.com/office/drawing/2014/main" id="{550AEF68-8041-C1EF-81E8-E943330E5F4F}"/>
                        </a:ext>
                      </a:extLst>
                    </xdr:cNvPr>
                    <xdr:cNvSpPr/>
                  </xdr:nvSpPr>
                  <xdr:spPr>
                    <a:xfrm>
                      <a:off x="11023769469" y="873117"/>
                      <a:ext cx="7904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8012C7D-E10F-4399-8DF6-D1C720502EBE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118-102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94" name="Rectangle: Rounded Corners 8893">
                      <a:extLst>
                        <a:ext uri="{FF2B5EF4-FFF2-40B4-BE49-F238E27FC236}">
                          <a16:creationId xmlns:a16="http://schemas.microsoft.com/office/drawing/2014/main" id="{E17C67B5-68B9-FF74-54C5-B800FE5CB42B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4">
                <xdr:nvSpPr>
                  <xdr:cNvPr id="8882" name="Rectangle: Rounded Corners 8881">
                    <a:extLst>
                      <a:ext uri="{FF2B5EF4-FFF2-40B4-BE49-F238E27FC236}">
                        <a16:creationId xmlns:a16="http://schemas.microsoft.com/office/drawing/2014/main" id="{23845B04-FC09-98DE-3FF5-52186348BC79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FDBEA090-D536-42B2-8B3B-61F3F2679E3C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میکرومتر ساده ورنیه نعل اسبی 25-0 میلیمتر دقت 0.01 (عمق 15 سانت)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883" name="Group 8882">
                    <a:extLst>
                      <a:ext uri="{FF2B5EF4-FFF2-40B4-BE49-F238E27FC236}">
                        <a16:creationId xmlns:a16="http://schemas.microsoft.com/office/drawing/2014/main" id="{04ADFFC6-E809-926D-14A3-CB731A24238F}"/>
                      </a:ext>
                    </a:extLst>
                  </xdr:cNvPr>
                  <xdr:cNvGrpSpPr/>
                </xdr:nvGrpSpPr>
                <xdr:grpSpPr>
                  <a:xfrm>
                    <a:off x="11020852139" y="820093"/>
                    <a:ext cx="1819701" cy="341949"/>
                    <a:chOff x="11023023839" y="797868"/>
                    <a:chExt cx="1819701" cy="341949"/>
                  </a:xfrm>
                </xdr:grpSpPr>
                <xdr:sp macro="" textlink="Data!J304">
                  <xdr:nvSpPr>
                    <xdr:cNvPr id="8888" name="Rectangle: Rounded Corners 8887">
                      <a:extLst>
                        <a:ext uri="{FF2B5EF4-FFF2-40B4-BE49-F238E27FC236}">
                          <a16:creationId xmlns:a16="http://schemas.microsoft.com/office/drawing/2014/main" id="{BB81A7F9-F484-EA8B-7F28-BCC87177B6BE}"/>
                        </a:ext>
                      </a:extLst>
                    </xdr:cNvPr>
                    <xdr:cNvSpPr/>
                  </xdr:nvSpPr>
                  <xdr:spPr>
                    <a:xfrm>
                      <a:off x="11023023839" y="873117"/>
                      <a:ext cx="957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146EB551-2383-4B09-9A39-95964B5BFEE7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4,570,000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4">
                  <xdr:nvSpPr>
                    <xdr:cNvPr id="8889" name="Rectangle: Rounded Corners 8888">
                      <a:extLst>
                        <a:ext uri="{FF2B5EF4-FFF2-40B4-BE49-F238E27FC236}">
                          <a16:creationId xmlns:a16="http://schemas.microsoft.com/office/drawing/2014/main" id="{A458434F-A49E-C1A9-6320-0A20A055CB4A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2B516D3C-A693-477B-8BA8-052548EF94D1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3239-131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90" name="Rectangle: Rounded Corners 8889">
                      <a:extLst>
                        <a:ext uri="{FF2B5EF4-FFF2-40B4-BE49-F238E27FC236}">
                          <a16:creationId xmlns:a16="http://schemas.microsoft.com/office/drawing/2014/main" id="{B5F3ACB9-5FAF-2920-737B-23B017BCCF47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884" name="Group 8883">
                    <a:extLst>
                      <a:ext uri="{FF2B5EF4-FFF2-40B4-BE49-F238E27FC236}">
                        <a16:creationId xmlns:a16="http://schemas.microsoft.com/office/drawing/2014/main" id="{EE9A6879-8E8A-D1B4-7048-9D2B2E933A1A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304">
                  <xdr:nvSpPr>
                    <xdr:cNvPr id="8885" name="Rectangle: Rounded Corners 8884">
                      <a:extLst>
                        <a:ext uri="{FF2B5EF4-FFF2-40B4-BE49-F238E27FC236}">
                          <a16:creationId xmlns:a16="http://schemas.microsoft.com/office/drawing/2014/main" id="{64B2228A-63A2-961A-B605-F2CC2E871678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4018FA53-3413-4BAE-BB73-021E17B273EA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4">
                  <xdr:nvSpPr>
                    <xdr:cNvPr id="8886" name="Rectangle: Rounded Corners 8885">
                      <a:extLst>
                        <a:ext uri="{FF2B5EF4-FFF2-40B4-BE49-F238E27FC236}">
                          <a16:creationId xmlns:a16="http://schemas.microsoft.com/office/drawing/2014/main" id="{BA1F02C4-945E-F714-595E-FC29727D5B01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1C302D05-EBBA-4314-8146-F869FE37F22E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887" name="Rectangle: Rounded Corners 8886">
                      <a:extLst>
                        <a:ext uri="{FF2B5EF4-FFF2-40B4-BE49-F238E27FC236}">
                          <a16:creationId xmlns:a16="http://schemas.microsoft.com/office/drawing/2014/main" id="{6920C697-6B67-48D0-CFE3-15E558740F3C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879" name="Rectangle: Rounded Corners 8878">
                  <a:extLst>
                    <a:ext uri="{FF2B5EF4-FFF2-40B4-BE49-F238E27FC236}">
                      <a16:creationId xmlns:a16="http://schemas.microsoft.com/office/drawing/2014/main" id="{2521D54B-0E42-CD12-DF6C-5895148B7571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875" name="Straight Connector 8874">
                <a:extLst>
                  <a:ext uri="{FF2B5EF4-FFF2-40B4-BE49-F238E27FC236}">
                    <a16:creationId xmlns:a16="http://schemas.microsoft.com/office/drawing/2014/main" id="{996EFBE0-7CC2-CEBD-5DDF-1AAE17EBCF7B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76" name="Straight Connector 8875">
                <a:extLst>
                  <a:ext uri="{FF2B5EF4-FFF2-40B4-BE49-F238E27FC236}">
                    <a16:creationId xmlns:a16="http://schemas.microsoft.com/office/drawing/2014/main" id="{45659643-8235-7E25-94F6-5909DE0A6367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77" name="Straight Connector 8876">
                <a:extLst>
                  <a:ext uri="{FF2B5EF4-FFF2-40B4-BE49-F238E27FC236}">
                    <a16:creationId xmlns:a16="http://schemas.microsoft.com/office/drawing/2014/main" id="{DA2B6075-E9E0-17B9-3E28-C4413BD493C8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873" name="Rectangle: Rounded Corners 8872">
              <a:extLst>
                <a:ext uri="{FF2B5EF4-FFF2-40B4-BE49-F238E27FC236}">
                  <a16:creationId xmlns:a16="http://schemas.microsoft.com/office/drawing/2014/main" id="{763DF6E9-BE42-5E7E-9D39-1915A6F9D78D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871" name="Rectangle: Rounded Corners 8870">
            <a:extLst>
              <a:ext uri="{FF2B5EF4-FFF2-40B4-BE49-F238E27FC236}">
                <a16:creationId xmlns:a16="http://schemas.microsoft.com/office/drawing/2014/main" id="{D54F31B2-435E-1159-7311-0BD077734F7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  <xdr:twoCellAnchor>
    <xdr:from>
      <xdr:col>0</xdr:col>
      <xdr:colOff>68307</xdr:colOff>
      <xdr:row>320</xdr:row>
      <xdr:rowOff>79367</xdr:rowOff>
    </xdr:from>
    <xdr:to>
      <xdr:col>0</xdr:col>
      <xdr:colOff>8042797</xdr:colOff>
      <xdr:row>320</xdr:row>
      <xdr:rowOff>527410</xdr:rowOff>
    </xdr:to>
    <xdr:grpSp>
      <xdr:nvGrpSpPr>
        <xdr:cNvPr id="8895" name="Group 8894">
          <a:extLst>
            <a:ext uri="{FF2B5EF4-FFF2-40B4-BE49-F238E27FC236}">
              <a16:creationId xmlns:a16="http://schemas.microsoft.com/office/drawing/2014/main" id="{12C8879A-477D-4F15-A474-170225F0BE01}"/>
            </a:ext>
          </a:extLst>
        </xdr:cNvPr>
        <xdr:cNvGrpSpPr/>
      </xdr:nvGrpSpPr>
      <xdr:grpSpPr>
        <a:xfrm>
          <a:off x="10947688403" y="172097936"/>
          <a:ext cx="7974490" cy="448043"/>
          <a:chOff x="10986175900" y="892167"/>
          <a:chExt cx="8860378" cy="448043"/>
        </a:xfrm>
        <a:effectLst>
          <a:outerShdw blurRad="50800" dist="38100" dir="5400000" algn="t" rotWithShape="0">
            <a:prstClr val="black">
              <a:alpha val="16000"/>
            </a:prstClr>
          </a:outerShdw>
        </a:effectLst>
      </xdr:grpSpPr>
      <xdr:grpSp>
        <xdr:nvGrpSpPr>
          <xdr:cNvPr id="8896" name="Group 8895">
            <a:extLst>
              <a:ext uri="{FF2B5EF4-FFF2-40B4-BE49-F238E27FC236}">
                <a16:creationId xmlns:a16="http://schemas.microsoft.com/office/drawing/2014/main" id="{609713BF-9B66-B039-3CB7-CDC67259F127}"/>
              </a:ext>
            </a:extLst>
          </xdr:cNvPr>
          <xdr:cNvGrpSpPr/>
        </xdr:nvGrpSpPr>
        <xdr:grpSpPr>
          <a:xfrm>
            <a:off x="10986175900" y="892167"/>
            <a:ext cx="8860378" cy="448043"/>
            <a:chOff x="10986175900" y="892167"/>
            <a:chExt cx="8860378" cy="448043"/>
          </a:xfrm>
        </xdr:grpSpPr>
        <xdr:grpSp>
          <xdr:nvGrpSpPr>
            <xdr:cNvPr id="8898" name="Group 8897">
              <a:extLst>
                <a:ext uri="{FF2B5EF4-FFF2-40B4-BE49-F238E27FC236}">
                  <a16:creationId xmlns:a16="http://schemas.microsoft.com/office/drawing/2014/main" id="{4F5D5D8D-047E-C950-CF19-884BC0228668}"/>
                </a:ext>
              </a:extLst>
            </xdr:cNvPr>
            <xdr:cNvGrpSpPr/>
          </xdr:nvGrpSpPr>
          <xdr:grpSpPr>
            <a:xfrm>
              <a:off x="10986175900" y="892167"/>
              <a:ext cx="8860378" cy="448043"/>
              <a:chOff x="10959028039" y="913311"/>
              <a:chExt cx="8860378" cy="448043"/>
            </a:xfrm>
          </xdr:grpSpPr>
          <xdr:grpSp>
            <xdr:nvGrpSpPr>
              <xdr:cNvPr id="8900" name="Group 8899">
                <a:extLst>
                  <a:ext uri="{FF2B5EF4-FFF2-40B4-BE49-F238E27FC236}">
                    <a16:creationId xmlns:a16="http://schemas.microsoft.com/office/drawing/2014/main" id="{5753ED69-0C3C-6DF5-EDE5-1F9D7246F2D8}"/>
                  </a:ext>
                </a:extLst>
              </xdr:cNvPr>
              <xdr:cNvGrpSpPr/>
            </xdr:nvGrpSpPr>
            <xdr:grpSpPr>
              <a:xfrm>
                <a:off x="10959028039" y="916855"/>
                <a:ext cx="8860378" cy="444499"/>
                <a:chOff x="11018466899" y="2460812"/>
                <a:chExt cx="8869188" cy="444499"/>
              </a:xfrm>
            </xdr:grpSpPr>
            <xdr:grpSp>
              <xdr:nvGrpSpPr>
                <xdr:cNvPr id="8904" name="Group 8903">
                  <a:extLst>
                    <a:ext uri="{FF2B5EF4-FFF2-40B4-BE49-F238E27FC236}">
                      <a16:creationId xmlns:a16="http://schemas.microsoft.com/office/drawing/2014/main" id="{B2B6A3EB-EE1A-73B4-E81B-CE38E24C5653}"/>
                    </a:ext>
                  </a:extLst>
                </xdr:cNvPr>
                <xdr:cNvGrpSpPr/>
              </xdr:nvGrpSpPr>
              <xdr:grpSpPr>
                <a:xfrm>
                  <a:off x="11018466899" y="2460812"/>
                  <a:ext cx="8869188" cy="444499"/>
                  <a:chOff x="11018466899" y="803462"/>
                  <a:chExt cx="8869188" cy="444499"/>
                </a:xfrm>
              </xdr:grpSpPr>
              <xdr:sp macro="" textlink="">
                <xdr:nvSpPr>
                  <xdr:cNvPr id="8906" name="Rectangle: Rounded Corners 8905">
                    <a:extLst>
                      <a:ext uri="{FF2B5EF4-FFF2-40B4-BE49-F238E27FC236}">
                        <a16:creationId xmlns:a16="http://schemas.microsoft.com/office/drawing/2014/main" id="{4B520D2C-9B6E-921B-F7F3-3ECB8705A796}"/>
                      </a:ext>
                    </a:extLst>
                  </xdr:cNvPr>
                  <xdr:cNvSpPr/>
                </xdr:nvSpPr>
                <xdr:spPr>
                  <a:xfrm>
                    <a:off x="11018466899" y="803462"/>
                    <a:ext cx="8869188" cy="444499"/>
                  </a:xfrm>
                  <a:prstGeom prst="roundRect">
                    <a:avLst/>
                  </a:prstGeom>
                  <a:solidFill>
                    <a:schemeClr val="bg1"/>
                  </a:solidFill>
                  <a:ln w="3175">
                    <a:noFill/>
                  </a:ln>
                  <a:effectLst>
                    <a:outerShdw blurRad="50800" dist="38100" dir="10800000" algn="tr" rotWithShape="0">
                      <a:prstClr val="black">
                        <a:alpha val="40000"/>
                      </a:prstClr>
                    </a:outerShdw>
                  </a:effectLst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r" rtl="1"/>
                    <a:endParaRPr lang="en-US" sz="900"/>
                  </a:p>
                </xdr:txBody>
              </xdr:sp>
              <xdr:grpSp>
                <xdr:nvGrpSpPr>
                  <xdr:cNvPr id="8907" name="Group 8906">
                    <a:extLst>
                      <a:ext uri="{FF2B5EF4-FFF2-40B4-BE49-F238E27FC236}">
                        <a16:creationId xmlns:a16="http://schemas.microsoft.com/office/drawing/2014/main" id="{26FE2364-0B11-8518-4366-1FB39293824D}"/>
                      </a:ext>
                    </a:extLst>
                  </xdr:cNvPr>
                  <xdr:cNvGrpSpPr/>
                </xdr:nvGrpSpPr>
                <xdr:grpSpPr>
                  <a:xfrm>
                    <a:off x="11022734550" y="809933"/>
                    <a:ext cx="1825370" cy="352109"/>
                    <a:chOff x="11022734550" y="787708"/>
                    <a:chExt cx="1825370" cy="352109"/>
                  </a:xfrm>
                </xdr:grpSpPr>
                <xdr:sp macro="" textlink="Data!F305">
                  <xdr:nvSpPr>
                    <xdr:cNvPr id="8917" name="Rectangle: Rounded Corners 8916">
                      <a:extLst>
                        <a:ext uri="{FF2B5EF4-FFF2-40B4-BE49-F238E27FC236}">
                          <a16:creationId xmlns:a16="http://schemas.microsoft.com/office/drawing/2014/main" id="{6348942B-F121-2095-3CD8-4BBCB0B0D24B}"/>
                        </a:ext>
                      </a:extLst>
                    </xdr:cNvPr>
                    <xdr:cNvSpPr/>
                  </xdr:nvSpPr>
                  <xdr:spPr>
                    <a:xfrm>
                      <a:off x="11022734550" y="873117"/>
                      <a:ext cx="101047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223880C-41B0-4E7B-A7A2-B31489B7E658}" type="TxLink">
                        <a:rPr lang="fa-IR" sz="1050" b="1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2,300,000</a:t>
                      </a:fld>
                      <a:endParaRPr lang="en-US" sz="500" b="1">
                        <a:solidFill>
                          <a:schemeClr val="accent2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918" name="Rectangle: Rounded Corners 8917">
                      <a:extLst>
                        <a:ext uri="{FF2B5EF4-FFF2-40B4-BE49-F238E27FC236}">
                          <a16:creationId xmlns:a16="http://schemas.microsoft.com/office/drawing/2014/main" id="{EBA19174-ACEB-A572-BA31-E8DBECE96216}"/>
                        </a:ext>
                      </a:extLst>
                    </xdr:cNvPr>
                    <xdr:cNvSpPr/>
                  </xdr:nvSpPr>
                  <xdr:spPr>
                    <a:xfrm>
                      <a:off x="11023005973" y="787708"/>
                      <a:ext cx="530037" cy="139218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قیمت</a:t>
                      </a:r>
                      <a:r>
                        <a:rPr lang="fa-IR" sz="800" baseline="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 </a:t>
                      </a:r>
                      <a:r>
                        <a:rPr lang="fa-IR" sz="600" baseline="0">
                          <a:solidFill>
                            <a:schemeClr val="accent2"/>
                          </a:solidFill>
                          <a:latin typeface="Shabnam Light" panose="020B0603030804020204" pitchFamily="34" charset="-78"/>
                          <a:cs typeface="Shabnam Light" panose="020B0603030804020204" pitchFamily="34" charset="-78"/>
                        </a:rPr>
                        <a:t>(تومان)</a:t>
                      </a:r>
                      <a:endParaRPr lang="en-US" sz="800">
                        <a:solidFill>
                          <a:schemeClr val="accent2"/>
                        </a:solidFill>
                        <a:latin typeface="Shabnam Light" panose="020B0603030804020204" pitchFamily="34" charset="-78"/>
                        <a:cs typeface="Shabnam Light" panose="020B0603030804020204" pitchFamily="34" charset="-78"/>
                      </a:endParaRPr>
                    </a:p>
                  </xdr:txBody>
                </xdr:sp>
                <xdr:sp macro="" textlink="Data!C305">
                  <xdr:nvSpPr>
                    <xdr:cNvPr id="8919" name="Rectangle: Rounded Corners 8918">
                      <a:extLst>
                        <a:ext uri="{FF2B5EF4-FFF2-40B4-BE49-F238E27FC236}">
                          <a16:creationId xmlns:a16="http://schemas.microsoft.com/office/drawing/2014/main" id="{61D4C24B-4027-F30F-B0AF-B0381A65FEBA}"/>
                        </a:ext>
                      </a:extLst>
                    </xdr:cNvPr>
                    <xdr:cNvSpPr/>
                  </xdr:nvSpPr>
                  <xdr:spPr>
                    <a:xfrm>
                      <a:off x="11023769469" y="873117"/>
                      <a:ext cx="790451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A90E167C-0C14-451F-AFBB-FB653FEFF359}" type="TxLink">
                        <a:rPr lang="en-US" sz="900" b="0" i="0" u="none" strike="noStrike">
                          <a:solidFill>
                            <a:srgbClr val="ED7D31"/>
                          </a:solidFill>
                          <a:latin typeface="Shabnam FD"/>
                          <a:cs typeface="Shabnam FD"/>
                        </a:rPr>
                        <a:pPr algn="ctr" rtl="1"/>
                        <a:t>900321</a:t>
                      </a:fld>
                      <a:endParaRPr lang="en-US" sz="500">
                        <a:solidFill>
                          <a:schemeClr val="accent2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920" name="Rectangle: Rounded Corners 8919">
                      <a:extLst>
                        <a:ext uri="{FF2B5EF4-FFF2-40B4-BE49-F238E27FC236}">
                          <a16:creationId xmlns:a16="http://schemas.microsoft.com/office/drawing/2014/main" id="{17A72683-99AB-86EF-0255-ED418B397F7D}"/>
                        </a:ext>
                      </a:extLst>
                    </xdr:cNvPr>
                    <xdr:cNvSpPr/>
                  </xdr:nvSpPr>
                  <xdr:spPr>
                    <a:xfrm>
                      <a:off x="11023963042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2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2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sp macro="" textlink="Data!B305">
                <xdr:nvSpPr>
                  <xdr:cNvPr id="8908" name="Rectangle: Rounded Corners 8907">
                    <a:extLst>
                      <a:ext uri="{FF2B5EF4-FFF2-40B4-BE49-F238E27FC236}">
                        <a16:creationId xmlns:a16="http://schemas.microsoft.com/office/drawing/2014/main" id="{EFC75F49-4297-8FD4-FED0-CD5B208A4151}"/>
                      </a:ext>
                    </a:extLst>
                  </xdr:cNvPr>
                  <xdr:cNvSpPr/>
                </xdr:nvSpPr>
                <xdr:spPr>
                  <a:xfrm>
                    <a:off x="11024709886" y="880949"/>
                    <a:ext cx="2571991" cy="285334"/>
                  </a:xfrm>
                  <a:prstGeom prst="roundRect">
                    <a:avLst/>
                  </a:prstGeom>
                  <a:noFill/>
                  <a:ln w="3175">
                    <a:solidFill>
                      <a:schemeClr val="bg2">
                        <a:lumMod val="90000"/>
                      </a:schemeClr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overflow" horzOverflow="overflow" lIns="0" tIns="91440" rIns="27432" bIns="27432" rtlCol="0" anchor="ctr"/>
                  <a:lstStyle/>
                  <a:p>
                    <a:pPr algn="r" rtl="1"/>
                    <a:fld id="{CEDAFCF6-1E19-4024-99AE-8A5FB52DC11D}" type="TxLink">
                      <a:rPr lang="en-US" sz="750" b="1" i="0" u="none" strike="noStrike">
                        <a:solidFill>
                          <a:srgbClr val="000000"/>
                        </a:solidFill>
                        <a:latin typeface="Shabnam FD"/>
                        <a:cs typeface="Shabnam FD"/>
                      </a:rPr>
                      <a:pPr algn="r" rtl="1"/>
                      <a:t>میله و گیره ساعت (کلمپ)</a:t>
                    </a:fld>
                    <a:endParaRPr lang="en-US" sz="750" b="1">
                      <a:latin typeface="Shabnam FD" panose="020B0603030804020204" pitchFamily="34" charset="-78"/>
                      <a:cs typeface="Shabnam FD" panose="020B0603030804020204" pitchFamily="34" charset="-78"/>
                    </a:endParaRPr>
                  </a:p>
                </xdr:txBody>
              </xdr:sp>
              <xdr:grpSp>
                <xdr:nvGrpSpPr>
                  <xdr:cNvPr id="8909" name="Group 8908">
                    <a:extLst>
                      <a:ext uri="{FF2B5EF4-FFF2-40B4-BE49-F238E27FC236}">
                        <a16:creationId xmlns:a16="http://schemas.microsoft.com/office/drawing/2014/main" id="{ABEA985B-55E9-745A-D492-A10AD5445F04}"/>
                      </a:ext>
                    </a:extLst>
                  </xdr:cNvPr>
                  <xdr:cNvGrpSpPr/>
                </xdr:nvGrpSpPr>
                <xdr:grpSpPr>
                  <a:xfrm>
                    <a:off x="11020852139" y="820093"/>
                    <a:ext cx="1819701" cy="341949"/>
                    <a:chOff x="11023023839" y="797868"/>
                    <a:chExt cx="1819701" cy="341949"/>
                  </a:xfrm>
                </xdr:grpSpPr>
                <xdr:sp macro="" textlink="Data!J305">
                  <xdr:nvSpPr>
                    <xdr:cNvPr id="8914" name="Rectangle: Rounded Corners 8913">
                      <a:extLst>
                        <a:ext uri="{FF2B5EF4-FFF2-40B4-BE49-F238E27FC236}">
                          <a16:creationId xmlns:a16="http://schemas.microsoft.com/office/drawing/2014/main" id="{0A6FFB38-76E7-0662-A283-8FAEF24F6D20}"/>
                        </a:ext>
                      </a:extLst>
                    </xdr:cNvPr>
                    <xdr:cNvSpPr/>
                  </xdr:nvSpPr>
                  <xdr:spPr>
                    <a:xfrm>
                      <a:off x="11023023839" y="873117"/>
                      <a:ext cx="957919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E795CAB-B529-4AD3-9B49-5FD1FAB309A9}" type="TxLink">
                        <a:rPr lang="fa-IR" sz="1050" b="1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1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G305">
                  <xdr:nvSpPr>
                    <xdr:cNvPr id="8915" name="Rectangle: Rounded Corners 8914">
                      <a:extLst>
                        <a:ext uri="{FF2B5EF4-FFF2-40B4-BE49-F238E27FC236}">
                          <a16:creationId xmlns:a16="http://schemas.microsoft.com/office/drawing/2014/main" id="{10865894-F42C-2E85-433E-2FE438141C97}"/>
                        </a:ext>
                      </a:extLst>
                    </xdr:cNvPr>
                    <xdr:cNvSpPr/>
                  </xdr:nvSpPr>
                  <xdr:spPr>
                    <a:xfrm>
                      <a:off x="11024027587" y="872261"/>
                      <a:ext cx="815953" cy="267556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E50EAF08-C3EF-48A9-8A56-E4A9F3770E1E}" type="TxLink">
                        <a:rPr lang="en-US" sz="900" b="0" i="0" u="none" strike="noStrike">
                          <a:solidFill>
                            <a:srgbClr val="548235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 b="1">
                        <a:solidFill>
                          <a:schemeClr val="accent6">
                            <a:lumMod val="75000"/>
                          </a:schemeClr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916" name="Rectangle: Rounded Corners 8915">
                      <a:extLst>
                        <a:ext uri="{FF2B5EF4-FFF2-40B4-BE49-F238E27FC236}">
                          <a16:creationId xmlns:a16="http://schemas.microsoft.com/office/drawing/2014/main" id="{6AD23B5C-E4A7-18F6-F7D2-5036712BA1DE}"/>
                        </a:ext>
                      </a:extLst>
                    </xdr:cNvPr>
                    <xdr:cNvSpPr/>
                  </xdr:nvSpPr>
                  <xdr:spPr>
                    <a:xfrm>
                      <a:off x="11024241671" y="79786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chemeClr val="accent6">
                            <a:lumMod val="75000"/>
                          </a:schemeClr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  <xdr:grpSp>
                <xdr:nvGrpSpPr>
                  <xdr:cNvPr id="8910" name="Group 8909">
                    <a:extLst>
                      <a:ext uri="{FF2B5EF4-FFF2-40B4-BE49-F238E27FC236}">
                        <a16:creationId xmlns:a16="http://schemas.microsoft.com/office/drawing/2014/main" id="{50AF3D1B-0371-52CA-7210-39E9D04C8E20}"/>
                      </a:ext>
                    </a:extLst>
                  </xdr:cNvPr>
                  <xdr:cNvGrpSpPr/>
                </xdr:nvGrpSpPr>
                <xdr:grpSpPr>
                  <a:xfrm>
                    <a:off x="11018520648" y="804853"/>
                    <a:ext cx="2237326" cy="357189"/>
                    <a:chOff x="11022870398" y="782628"/>
                    <a:chExt cx="2237326" cy="357189"/>
                  </a:xfrm>
                </xdr:grpSpPr>
                <xdr:sp macro="" textlink="Data!N305">
                  <xdr:nvSpPr>
                    <xdr:cNvPr id="8911" name="Rectangle: Rounded Corners 8910">
                      <a:extLst>
                        <a:ext uri="{FF2B5EF4-FFF2-40B4-BE49-F238E27FC236}">
                          <a16:creationId xmlns:a16="http://schemas.microsoft.com/office/drawing/2014/main" id="{822E70E4-C910-56C9-C48F-FA2146693E8F}"/>
                        </a:ext>
                      </a:extLst>
                    </xdr:cNvPr>
                    <xdr:cNvSpPr/>
                  </xdr:nvSpPr>
                  <xdr:spPr>
                    <a:xfrm>
                      <a:off x="11022870398" y="873117"/>
                      <a:ext cx="879696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 rtl="1"/>
                      <a:fld id="{3EDAD5E4-B0B8-407B-ADAC-82A746ACEC18}" type="TxLink">
                        <a:rPr lang="fa-IR" sz="1100" b="1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ناموجود</a:t>
                      </a:fld>
                      <a:endParaRPr lang="en-US" sz="900" b="1">
                        <a:solidFill>
                          <a:srgbClr val="7030A0"/>
                        </a:solidFill>
                        <a:latin typeface="Shabnam FD" panose="020B0603030804020204" pitchFamily="34" charset="-78"/>
                        <a:cs typeface="Shabnam FD" panose="020B0603030804020204" pitchFamily="34" charset="-78"/>
                      </a:endParaRPr>
                    </a:p>
                  </xdr:txBody>
                </xdr:sp>
                <xdr:sp macro="" textlink="Data!K305">
                  <xdr:nvSpPr>
                    <xdr:cNvPr id="8912" name="Rectangle: Rounded Corners 8911">
                      <a:extLst>
                        <a:ext uri="{FF2B5EF4-FFF2-40B4-BE49-F238E27FC236}">
                          <a16:creationId xmlns:a16="http://schemas.microsoft.com/office/drawing/2014/main" id="{01BFBB92-F09B-9343-C112-4F52BF1BFDD2}"/>
                        </a:ext>
                      </a:extLst>
                    </xdr:cNvPr>
                    <xdr:cNvSpPr/>
                  </xdr:nvSpPr>
                  <xdr:spPr>
                    <a:xfrm>
                      <a:off x="11023851521" y="873117"/>
                      <a:ext cx="1256203" cy="266700"/>
                    </a:xfrm>
                    <a:prstGeom prst="roundRect">
                      <a:avLst/>
                    </a:prstGeom>
                    <a:noFill/>
                    <a:ln w="3175">
                      <a:solidFill>
                        <a:schemeClr val="bg2">
                          <a:lumMod val="9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overflow" horzOverflow="overflow" lIns="0" tIns="0" rIns="0" bIns="0" rtlCol="0" anchor="ctr"/>
                    <a:lstStyle/>
                    <a:p>
                      <a:pPr algn="ctr" rtl="1"/>
                      <a:fld id="{FE65A332-8094-45DB-965A-DC01239CA8D6}" type="TxLink">
                        <a:rPr lang="en-US" sz="700" b="0" i="0" u="none" strike="noStrike">
                          <a:solidFill>
                            <a:srgbClr val="7030A0"/>
                          </a:solidFill>
                          <a:latin typeface="Shabnam FD"/>
                          <a:cs typeface="Shabnam FD"/>
                        </a:rPr>
                        <a:pPr algn="ctr" rtl="1"/>
                        <a:t> </a:t>
                      </a:fld>
                      <a:endParaRPr lang="en-US" sz="400">
                        <a:solidFill>
                          <a:srgbClr val="7030A0"/>
                        </a:solidFill>
                        <a:latin typeface="Shabnam Light FD" panose="020B0603030804020204" pitchFamily="34" charset="-78"/>
                        <a:cs typeface="Shabnam Light FD" panose="020B0603030804020204" pitchFamily="34" charset="-78"/>
                      </a:endParaRPr>
                    </a:p>
                  </xdr:txBody>
                </xdr:sp>
                <xdr:sp macro="" textlink="">
                  <xdr:nvSpPr>
                    <xdr:cNvPr id="8913" name="Rectangle: Rounded Corners 8912">
                      <a:extLst>
                        <a:ext uri="{FF2B5EF4-FFF2-40B4-BE49-F238E27FC236}">
                          <a16:creationId xmlns:a16="http://schemas.microsoft.com/office/drawing/2014/main" id="{80540F7E-FE88-2991-9C09-CC002AE2F8FE}"/>
                        </a:ext>
                      </a:extLst>
                    </xdr:cNvPr>
                    <xdr:cNvSpPr/>
                  </xdr:nvSpPr>
                  <xdr:spPr>
                    <a:xfrm>
                      <a:off x="11024280003" y="782628"/>
                      <a:ext cx="365760" cy="144780"/>
                    </a:xfrm>
                    <a:prstGeom prst="round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lIns="0" rIns="0" rtlCol="0" anchor="ctr"/>
                    <a:lstStyle/>
                    <a:p>
                      <a:pPr algn="ctr" rtl="1"/>
                      <a:r>
                        <a:rPr lang="fa-IR" sz="800">
                          <a:solidFill>
                            <a:srgbClr val="7030A0"/>
                          </a:solidFill>
                          <a:latin typeface="Shabnam" panose="020B0603030804020204" pitchFamily="34" charset="-78"/>
                          <a:cs typeface="Shabnam" panose="020B0603030804020204" pitchFamily="34" charset="-78"/>
                        </a:rPr>
                        <a:t>کد کالا</a:t>
                      </a:r>
                      <a:endParaRPr lang="en-US" sz="800">
                        <a:solidFill>
                          <a:srgbClr val="7030A0"/>
                        </a:solidFill>
                        <a:latin typeface="Shabnam" panose="020B0603030804020204" pitchFamily="34" charset="-78"/>
                        <a:cs typeface="Shabnam" panose="020B0603030804020204" pitchFamily="34" charset="-78"/>
                      </a:endParaRPr>
                    </a:p>
                  </xdr:txBody>
                </xdr:sp>
              </xdr:grpSp>
            </xdr:grpSp>
            <xdr:sp macro="" textlink="">
              <xdr:nvSpPr>
                <xdr:cNvPr id="8905" name="Rectangle: Rounded Corners 8904">
                  <a:extLst>
                    <a:ext uri="{FF2B5EF4-FFF2-40B4-BE49-F238E27FC236}">
                      <a16:creationId xmlns:a16="http://schemas.microsoft.com/office/drawing/2014/main" id="{3D8A401C-24E1-52CD-A98C-7BF706D42325}"/>
                    </a:ext>
                  </a:extLst>
                </xdr:cNvPr>
                <xdr:cNvSpPr/>
              </xdr:nvSpPr>
              <xdr:spPr>
                <a:xfrm>
                  <a:off x="11026712704" y="2470372"/>
                  <a:ext cx="490220" cy="120889"/>
                </a:xfrm>
                <a:prstGeom prst="round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lIns="0" rIns="0" rtlCol="0" anchor="ctr"/>
                <a:lstStyle/>
                <a:p>
                  <a:pPr algn="ctr" rtl="1"/>
                  <a:r>
                    <a:rPr lang="fa-IR" sz="800">
                      <a:solidFill>
                        <a:schemeClr val="tx2"/>
                      </a:solidFill>
                      <a:latin typeface="Shabnam" panose="020B0603030804020204" pitchFamily="34" charset="-78"/>
                      <a:cs typeface="Shabnam" panose="020B0603030804020204" pitchFamily="34" charset="-78"/>
                    </a:rPr>
                    <a:t>عنوان کالا</a:t>
                  </a:r>
                  <a:endParaRPr lang="en-US" sz="800">
                    <a:solidFill>
                      <a:schemeClr val="tx2"/>
                    </a:solidFill>
                    <a:latin typeface="Shabnam" panose="020B0603030804020204" pitchFamily="34" charset="-78"/>
                    <a:cs typeface="Shabnam" panose="020B0603030804020204" pitchFamily="34" charset="-78"/>
                  </a:endParaRPr>
                </a:p>
              </xdr:txBody>
            </xdr:sp>
          </xdr:grpSp>
          <xdr:cxnSp macro="">
            <xdr:nvCxnSpPr>
              <xdr:cNvPr id="8901" name="Straight Connector 8900">
                <a:extLst>
                  <a:ext uri="{FF2B5EF4-FFF2-40B4-BE49-F238E27FC236}">
                    <a16:creationId xmlns:a16="http://schemas.microsoft.com/office/drawing/2014/main" id="{4CA44246-FEA2-1A40-8E3D-FB34465EF099}"/>
                  </a:ext>
                </a:extLst>
              </xdr:cNvPr>
              <xdr:cNvCxnSpPr/>
            </xdr:nvCxnSpPr>
            <xdr:spPr>
              <a:xfrm>
                <a:off x="10963278968" y="91331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02" name="Straight Connector 8901">
                <a:extLst>
                  <a:ext uri="{FF2B5EF4-FFF2-40B4-BE49-F238E27FC236}">
                    <a16:creationId xmlns:a16="http://schemas.microsoft.com/office/drawing/2014/main" id="{A102FB3A-5189-E420-E9F7-2AFCEC24C190}"/>
                  </a:ext>
                </a:extLst>
              </xdr:cNvPr>
              <xdr:cNvCxnSpPr/>
            </xdr:nvCxnSpPr>
            <xdr:spPr>
              <a:xfrm>
                <a:off x="10965158694" y="920931"/>
                <a:ext cx="0" cy="433944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03" name="Straight Connector 8902">
                <a:extLst>
                  <a:ext uri="{FF2B5EF4-FFF2-40B4-BE49-F238E27FC236}">
                    <a16:creationId xmlns:a16="http://schemas.microsoft.com/office/drawing/2014/main" id="{B6C6DCC8-C110-9FBE-F99C-9C116E07E3D3}"/>
                  </a:ext>
                </a:extLst>
              </xdr:cNvPr>
              <xdr:cNvCxnSpPr/>
            </xdr:nvCxnSpPr>
            <xdr:spPr>
              <a:xfrm>
                <a:off x="10961380108" y="923834"/>
                <a:ext cx="0" cy="428501"/>
              </a:xfrm>
              <a:prstGeom prst="line">
                <a:avLst/>
              </a:prstGeom>
              <a:ln>
                <a:solidFill>
                  <a:schemeClr val="accent6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899" name="Rectangle: Rounded Corners 8898">
              <a:extLst>
                <a:ext uri="{FF2B5EF4-FFF2-40B4-BE49-F238E27FC236}">
                  <a16:creationId xmlns:a16="http://schemas.microsoft.com/office/drawing/2014/main" id="{EFAEEF2C-3F2D-F284-A2C9-D9E0A3DD9358}"/>
                </a:ext>
              </a:extLst>
            </xdr:cNvPr>
            <xdr:cNvSpPr/>
          </xdr:nvSpPr>
          <xdr:spPr>
            <a:xfrm>
              <a:off x="10988804271" y="902327"/>
              <a:ext cx="529511" cy="139218"/>
            </a:xfrm>
            <a:prstGeom prst="round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rIns="0" rtlCol="0" anchor="ctr"/>
            <a:lstStyle/>
            <a:p>
              <a:pPr algn="ctr" rtl="1"/>
              <a:r>
                <a:rPr lang="fa-IR" sz="80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قیمت</a:t>
              </a:r>
              <a:r>
                <a:rPr lang="fa-IR" sz="800" baseline="0">
                  <a:solidFill>
                    <a:schemeClr val="accent6">
                      <a:lumMod val="75000"/>
                    </a:schemeClr>
                  </a:solidFill>
                  <a:latin typeface="Shabnam" panose="020B0603030804020204" pitchFamily="34" charset="-78"/>
                  <a:cs typeface="Shabnam" panose="020B0603030804020204" pitchFamily="34" charset="-78"/>
                </a:rPr>
                <a:t> </a:t>
              </a:r>
              <a:r>
                <a:rPr lang="fa-IR" sz="600" baseline="0">
                  <a:solidFill>
                    <a:schemeClr val="accent6">
                      <a:lumMod val="75000"/>
                    </a:schemeClr>
                  </a:solidFill>
                  <a:latin typeface="Shabnam Light" panose="020B0603030804020204" pitchFamily="34" charset="-78"/>
                  <a:cs typeface="Shabnam Light" panose="020B0603030804020204" pitchFamily="34" charset="-78"/>
                </a:rPr>
                <a:t>(تومان)</a:t>
              </a:r>
              <a:endParaRPr lang="en-US" sz="800">
                <a:solidFill>
                  <a:schemeClr val="accent6">
                    <a:lumMod val="75000"/>
                  </a:schemeClr>
                </a:solidFill>
                <a:latin typeface="Shabnam Light" panose="020B0603030804020204" pitchFamily="34" charset="-78"/>
                <a:cs typeface="Shabnam Light" panose="020B0603030804020204" pitchFamily="34" charset="-78"/>
              </a:endParaRPr>
            </a:p>
          </xdr:txBody>
        </xdr:sp>
      </xdr:grpSp>
      <xdr:sp macro="" textlink="">
        <xdr:nvSpPr>
          <xdr:cNvPr id="8897" name="Rectangle: Rounded Corners 8896">
            <a:extLst>
              <a:ext uri="{FF2B5EF4-FFF2-40B4-BE49-F238E27FC236}">
                <a16:creationId xmlns:a16="http://schemas.microsoft.com/office/drawing/2014/main" id="{38D78466-85F1-27C4-6EE7-328FFF428B22}"/>
              </a:ext>
            </a:extLst>
          </xdr:cNvPr>
          <xdr:cNvSpPr/>
        </xdr:nvSpPr>
        <xdr:spPr>
          <a:xfrm>
            <a:off x="10986404252" y="897247"/>
            <a:ext cx="529511" cy="139218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0" rtlCol="0" anchor="ctr"/>
          <a:lstStyle/>
          <a:p>
            <a:pPr algn="ctr" rtl="1"/>
            <a:r>
              <a:rPr lang="fa-IR" sz="80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قیمت</a:t>
            </a:r>
            <a:r>
              <a:rPr lang="fa-IR" sz="800" baseline="0">
                <a:solidFill>
                  <a:srgbClr val="7030A0"/>
                </a:solidFill>
                <a:latin typeface="Shabnam" panose="020B0603030804020204" pitchFamily="34" charset="-78"/>
                <a:cs typeface="Shabnam" panose="020B0603030804020204" pitchFamily="34" charset="-78"/>
              </a:rPr>
              <a:t> </a:t>
            </a:r>
            <a:r>
              <a:rPr lang="fa-IR" sz="600" baseline="0">
                <a:solidFill>
                  <a:srgbClr val="7030A0"/>
                </a:solidFill>
                <a:latin typeface="Shabnam Light" panose="020B0603030804020204" pitchFamily="34" charset="-78"/>
                <a:cs typeface="Shabnam Light" panose="020B0603030804020204" pitchFamily="34" charset="-78"/>
              </a:rPr>
              <a:t>(تومان)</a:t>
            </a:r>
            <a:endParaRPr lang="en-US" sz="800">
              <a:solidFill>
                <a:srgbClr val="7030A0"/>
              </a:solidFill>
              <a:latin typeface="Shabnam Light" panose="020B0603030804020204" pitchFamily="34" charset="-78"/>
              <a:cs typeface="Shabnam Light" panose="020B0603030804020204" pitchFamily="34" charset="-78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36DFA-77F4-43FE-AB6D-DA2E46CE71C1}">
  <sheetPr>
    <tabColor rgb="FF92D050"/>
  </sheetPr>
  <dimension ref="A1:A37"/>
  <sheetViews>
    <sheetView showGridLines="0" rightToLeft="1" zoomScaleNormal="100" workbookViewId="0">
      <selection activeCell="A31" sqref="A31"/>
    </sheetView>
  </sheetViews>
  <sheetFormatPr defaultRowHeight="15.6"/>
  <cols>
    <col min="1" max="1" width="115.19921875" customWidth="1"/>
    <col min="2" max="2" width="26.09765625" customWidth="1"/>
  </cols>
  <sheetData>
    <row r="1" spans="1:1" ht="45" customHeight="1">
      <c r="A1" s="1"/>
    </row>
    <row r="2" spans="1:1" ht="48" customHeight="1"/>
    <row r="3" spans="1:1" ht="45" customHeight="1">
      <c r="A3" s="1"/>
    </row>
    <row r="4" spans="1:1" ht="48" customHeight="1">
      <c r="A4" s="1"/>
    </row>
    <row r="5" spans="1:1" ht="48" customHeight="1">
      <c r="A5" s="1"/>
    </row>
    <row r="6" spans="1:1" ht="48" customHeight="1">
      <c r="A6" s="1"/>
    </row>
    <row r="7" spans="1:1" ht="48" customHeight="1">
      <c r="A7" s="1"/>
    </row>
    <row r="8" spans="1:1" ht="48" customHeight="1"/>
    <row r="9" spans="1:1" ht="48" customHeight="1">
      <c r="A9" s="1"/>
    </row>
    <row r="10" spans="1:1" ht="48" customHeight="1"/>
    <row r="11" spans="1:1" ht="48" customHeight="1">
      <c r="A11" s="1"/>
    </row>
    <row r="12" spans="1:1" ht="48" customHeight="1"/>
    <row r="13" spans="1:1" ht="48" customHeight="1">
      <c r="A13" s="1"/>
    </row>
    <row r="14" spans="1:1" ht="48" customHeight="1"/>
    <row r="15" spans="1:1" ht="48" customHeight="1">
      <c r="A15" s="1"/>
    </row>
    <row r="16" spans="1:1" ht="48" customHeight="1"/>
    <row r="17" spans="1:1" ht="48" customHeight="1">
      <c r="A17" s="1"/>
    </row>
    <row r="18" spans="1:1" ht="48" customHeight="1"/>
    <row r="19" spans="1:1" ht="48" customHeight="1">
      <c r="A19" s="1"/>
    </row>
    <row r="20" spans="1:1" ht="48" customHeight="1"/>
    <row r="21" spans="1:1" ht="48" customHeight="1">
      <c r="A21" s="1"/>
    </row>
    <row r="22" spans="1:1" ht="48" customHeight="1"/>
    <row r="23" spans="1:1" ht="48" customHeight="1">
      <c r="A23" s="1"/>
    </row>
    <row r="24" spans="1:1" ht="48" customHeight="1"/>
    <row r="25" spans="1:1" ht="48" customHeight="1">
      <c r="A25" s="1"/>
    </row>
    <row r="26" spans="1:1" ht="48" customHeight="1"/>
    <row r="27" spans="1:1" ht="48" customHeight="1">
      <c r="A27" s="1"/>
    </row>
    <row r="28" spans="1:1" ht="48" customHeight="1"/>
    <row r="29" spans="1:1" ht="48" customHeight="1">
      <c r="A29" s="1"/>
    </row>
    <row r="30" spans="1:1" ht="48" customHeight="1"/>
    <row r="31" spans="1:1" ht="48" customHeight="1">
      <c r="A31" s="1"/>
    </row>
    <row r="32" spans="1:1" ht="48" customHeight="1"/>
    <row r="33" ht="48" customHeight="1"/>
    <row r="34" ht="48" customHeight="1"/>
    <row r="35" ht="48" customHeight="1"/>
    <row r="36" ht="48" customHeight="1"/>
    <row r="37" ht="48" customHeight="1"/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880A-C8AB-4FDD-A9ED-C5DCA05E9DAD}">
  <sheetPr>
    <tabColor rgb="FF00B050"/>
  </sheetPr>
  <dimension ref="A1:S309"/>
  <sheetViews>
    <sheetView rightToLeft="1" tabSelected="1" topLeftCell="B1" zoomScaleNormal="100" workbookViewId="0">
      <pane ySplit="2" topLeftCell="A3" activePane="bottomLeft" state="frozen"/>
      <selection pane="bottomLeft" activeCell="D3" sqref="D3:E309"/>
    </sheetView>
  </sheetViews>
  <sheetFormatPr defaultRowHeight="18"/>
  <cols>
    <col min="1" max="1" width="4.59765625" style="1" bestFit="1" customWidth="1"/>
    <col min="2" max="2" width="45.19921875" style="24" bestFit="1" customWidth="1"/>
    <col min="3" max="3" width="8.09765625" style="22" customWidth="1"/>
    <col min="4" max="4" width="6.8984375" style="23" bestFit="1" customWidth="1"/>
    <col min="5" max="5" width="9.5" style="11" bestFit="1" customWidth="1"/>
    <col min="6" max="6" width="11.19921875" style="2" bestFit="1" customWidth="1"/>
    <col min="7" max="7" width="8.09765625" style="15" customWidth="1"/>
    <col min="8" max="8" width="6.8984375" style="16" bestFit="1" customWidth="1"/>
    <col min="9" max="9" width="14.5" style="17" bestFit="1" customWidth="1"/>
    <col min="10" max="10" width="11.19921875" style="3" bestFit="1" customWidth="1"/>
    <col min="11" max="11" width="18.19921875" style="9" customWidth="1"/>
    <col min="12" max="12" width="6.8984375" style="10" bestFit="1" customWidth="1"/>
    <col min="13" max="13" width="9.5" style="11" bestFit="1" customWidth="1"/>
    <col min="14" max="14" width="11.19921875" style="4" bestFit="1" customWidth="1"/>
    <col min="15" max="15" width="15" style="32" bestFit="1" customWidth="1"/>
    <col min="16" max="19" width="8.69921875" style="32"/>
  </cols>
  <sheetData>
    <row r="1" spans="1:15" ht="21.6" thickTop="1" thickBot="1">
      <c r="A1" s="26" t="s">
        <v>6</v>
      </c>
      <c r="B1" s="25">
        <v>1130</v>
      </c>
      <c r="C1" s="37" t="s">
        <v>4</v>
      </c>
      <c r="D1" s="38"/>
      <c r="E1" s="38"/>
      <c r="F1" s="39"/>
      <c r="G1" s="40" t="s">
        <v>0</v>
      </c>
      <c r="H1" s="41"/>
      <c r="I1" s="41"/>
      <c r="J1" s="42"/>
      <c r="K1" s="43" t="s">
        <v>1</v>
      </c>
      <c r="L1" s="44"/>
      <c r="M1" s="44"/>
      <c r="N1" s="45"/>
      <c r="O1" s="31" t="s">
        <v>784</v>
      </c>
    </row>
    <row r="2" spans="1:15" ht="20.399999999999999" customHeight="1" thickTop="1">
      <c r="A2" s="27" t="s">
        <v>2</v>
      </c>
      <c r="B2" s="18"/>
      <c r="C2" s="19" t="s">
        <v>3</v>
      </c>
      <c r="D2" s="20" t="s">
        <v>5</v>
      </c>
      <c r="E2" s="21" t="s">
        <v>7</v>
      </c>
      <c r="F2" s="28" t="s">
        <v>9</v>
      </c>
      <c r="G2" s="12" t="s">
        <v>3</v>
      </c>
      <c r="H2" s="13" t="s">
        <v>5</v>
      </c>
      <c r="I2" s="14" t="s">
        <v>8</v>
      </c>
      <c r="J2" s="29" t="s">
        <v>9</v>
      </c>
      <c r="K2" s="6" t="s">
        <v>3</v>
      </c>
      <c r="L2" s="7" t="s">
        <v>5</v>
      </c>
      <c r="M2" s="8" t="s">
        <v>7</v>
      </c>
      <c r="N2" s="30" t="s">
        <v>9</v>
      </c>
      <c r="O2" s="34">
        <v>16</v>
      </c>
    </row>
    <row r="3" spans="1:15">
      <c r="A3" s="1">
        <f>IF(B3&lt;&gt;"",SUBTOTAL(103,$B$3:B3),"")</f>
        <v>1</v>
      </c>
      <c r="B3" s="24" t="s">
        <v>10</v>
      </c>
      <c r="C3" s="22" t="s">
        <v>15</v>
      </c>
      <c r="D3" s="23">
        <v>1</v>
      </c>
      <c r="E3" s="11">
        <v>7344</v>
      </c>
      <c r="F3" s="2">
        <f>IFERROR(IF(D3&gt;0,ROUNDDOWN(((E3*$B$1)*130%)*143%,-4),"ناموجود"),"---")</f>
        <v>15420000</v>
      </c>
      <c r="G3" s="15" t="s">
        <v>48</v>
      </c>
      <c r="H3" s="16">
        <v>1</v>
      </c>
      <c r="I3" s="17">
        <v>2050000</v>
      </c>
      <c r="J3" s="3">
        <f>IFERROR(IF(H3&gt;0,ROUNDDOWN(I3*100%,-4),"ناموجود"),"---")</f>
        <v>2050000</v>
      </c>
      <c r="L3" s="10">
        <v>0</v>
      </c>
      <c r="M3" s="11">
        <v>0</v>
      </c>
      <c r="N3" s="4" t="str">
        <f>IFERROR(IF(L3&gt;0,ROUNDDOWN(((M3*$B$1)*130%)*160%,-4),"ناموجود"),"---")</f>
        <v>ناموجود</v>
      </c>
    </row>
    <row r="4" spans="1:15">
      <c r="A4" s="1">
        <f>IF(B4&lt;&gt;"",SUBTOTAL(103,$B$3:B4),"")</f>
        <v>2</v>
      </c>
      <c r="B4" s="24" t="s">
        <v>35</v>
      </c>
      <c r="C4" s="22" t="s">
        <v>36</v>
      </c>
      <c r="D4" s="23">
        <v>1</v>
      </c>
      <c r="E4" s="11">
        <v>11376</v>
      </c>
      <c r="F4" s="2">
        <f>IFERROR(IF(D4&gt;0,ROUNDDOWN(((E4*$B$1)*130%)*150%,-4),"ناموجود"),"---")</f>
        <v>25060000</v>
      </c>
      <c r="H4" s="16">
        <v>0</v>
      </c>
      <c r="I4" s="17">
        <v>120000000</v>
      </c>
      <c r="J4" s="3" t="str">
        <f t="shared" ref="J4:J67" si="0">IFERROR(IF(H4&gt;0,ROUNDDOWN(I4*100%,-4),"ناموجود"),"---")</f>
        <v>ناموجود</v>
      </c>
      <c r="L4" s="10">
        <v>0</v>
      </c>
      <c r="M4" s="11">
        <v>0</v>
      </c>
      <c r="N4" s="4" t="str">
        <f t="shared" ref="N4:N23" si="1">IFERROR(IF(L4&gt;0,ROUNDDOWN(((M4*$B$1)*130%)*160%,-4),"ناموجود"),"---")</f>
        <v>ناموجود</v>
      </c>
    </row>
    <row r="5" spans="1:15">
      <c r="A5" s="1">
        <f>IF(B5&lt;&gt;"",SUBTOTAL(103,$B$3:B5),"")</f>
        <v>3</v>
      </c>
      <c r="B5" s="24" t="s">
        <v>11</v>
      </c>
      <c r="C5" s="22" t="s">
        <v>16</v>
      </c>
      <c r="D5" s="23">
        <v>1</v>
      </c>
      <c r="E5" s="11">
        <v>8957</v>
      </c>
      <c r="F5" s="2">
        <f>IFERROR(IF(D5&gt;0,ROUNDDOWN(((E5*$B$1)*130%)*143%,-4),"ناموجود"),"---")</f>
        <v>18810000</v>
      </c>
      <c r="G5" s="15" t="s">
        <v>49</v>
      </c>
      <c r="H5" s="16">
        <v>1</v>
      </c>
      <c r="I5" s="17">
        <v>3050000</v>
      </c>
      <c r="J5" s="3">
        <f t="shared" si="0"/>
        <v>3050000</v>
      </c>
      <c r="L5" s="10">
        <v>0</v>
      </c>
      <c r="M5" s="11">
        <v>0</v>
      </c>
      <c r="N5" s="4" t="str">
        <f t="shared" si="1"/>
        <v>ناموجود</v>
      </c>
    </row>
    <row r="6" spans="1:15">
      <c r="A6" s="1">
        <f>IF(B6&lt;&gt;"",SUBTOTAL(103,$B$3:B6),"")</f>
        <v>4</v>
      </c>
      <c r="B6" s="24" t="s">
        <v>37</v>
      </c>
      <c r="C6" s="22" t="s">
        <v>38</v>
      </c>
      <c r="D6" s="23">
        <v>1</v>
      </c>
      <c r="E6" s="11">
        <v>14890</v>
      </c>
      <c r="F6" s="2">
        <f>IFERROR(IF(D6&gt;0,ROUNDDOWN(((E6*$B$1)*130%)*150%,-4),"ناموجود"),"---")</f>
        <v>32810000</v>
      </c>
      <c r="H6" s="16">
        <v>0</v>
      </c>
      <c r="I6" s="17">
        <v>120000000</v>
      </c>
      <c r="J6" s="3" t="str">
        <f t="shared" si="0"/>
        <v>ناموجود</v>
      </c>
      <c r="L6" s="10">
        <v>0</v>
      </c>
      <c r="M6" s="11">
        <v>0</v>
      </c>
      <c r="N6" s="4" t="str">
        <f t="shared" si="1"/>
        <v>ناموجود</v>
      </c>
    </row>
    <row r="7" spans="1:15">
      <c r="A7" s="1">
        <f>IF(B7&lt;&gt;"",SUBTOTAL(103,$B$3:B7),"")</f>
        <v>5</v>
      </c>
      <c r="B7" s="24" t="s">
        <v>12</v>
      </c>
      <c r="C7" s="22" t="s">
        <v>19</v>
      </c>
      <c r="D7" s="23">
        <v>1</v>
      </c>
      <c r="E7" s="11">
        <v>19728</v>
      </c>
      <c r="F7" s="2">
        <f>IFERROR(IF(D7&gt;0,ROUNDDOWN(((E7*$B$1)*130%)*143%,-4),"ناموجود"),"---")</f>
        <v>41440000</v>
      </c>
      <c r="G7" s="15" t="s">
        <v>50</v>
      </c>
      <c r="H7" s="16">
        <v>1</v>
      </c>
      <c r="I7" s="17">
        <v>5450000</v>
      </c>
      <c r="J7" s="3">
        <f t="shared" si="0"/>
        <v>5450000</v>
      </c>
      <c r="K7" s="9" t="s">
        <v>95</v>
      </c>
      <c r="L7" s="10">
        <v>1</v>
      </c>
      <c r="M7" s="11">
        <v>5060</v>
      </c>
      <c r="N7" s="4">
        <f>IFERROR(IF(L7&gt;0,ROUNDDOWN(((M7*$B$1)*130%)*155%,-4),"ناموجود"),"---")</f>
        <v>11520000</v>
      </c>
    </row>
    <row r="8" spans="1:15">
      <c r="A8" s="1">
        <f>IF(B8&lt;&gt;"",SUBTOTAL(103,$B$3:B8),"")</f>
        <v>6</v>
      </c>
      <c r="B8" s="24" t="s">
        <v>13</v>
      </c>
      <c r="C8" s="22" t="s">
        <v>17</v>
      </c>
      <c r="D8" s="23">
        <v>1</v>
      </c>
      <c r="E8" s="11">
        <v>19728</v>
      </c>
      <c r="F8" s="2">
        <f>IFERROR(IF(D8&gt;0,ROUNDDOWN(((E8*$B$1)*130%)*143%,-4),"ناموجود"),"---")</f>
        <v>41440000</v>
      </c>
      <c r="H8" s="16">
        <v>0</v>
      </c>
      <c r="I8" s="17">
        <v>120000000</v>
      </c>
      <c r="J8" s="3" t="str">
        <f t="shared" si="0"/>
        <v>ناموجود</v>
      </c>
      <c r="K8" s="9" t="s">
        <v>94</v>
      </c>
      <c r="L8" s="10">
        <v>1</v>
      </c>
      <c r="M8" s="11">
        <v>3500</v>
      </c>
      <c r="N8" s="4">
        <f>IFERROR(IF(L8&gt;0,ROUNDDOWN(((M8*$B$1)*130%)*155%,-4),"ناموجود"),"---")</f>
        <v>7960000</v>
      </c>
    </row>
    <row r="9" spans="1:15">
      <c r="A9" s="1">
        <f>IF(B9&lt;&gt;"",SUBTOTAL(103,$B$3:B9),"")</f>
        <v>7</v>
      </c>
      <c r="B9" s="24" t="s">
        <v>14</v>
      </c>
      <c r="C9" s="22" t="s">
        <v>18</v>
      </c>
      <c r="D9" s="23">
        <v>0</v>
      </c>
      <c r="E9" s="11">
        <v>20477</v>
      </c>
      <c r="F9" s="2" t="str">
        <f>IFERROR(IF(D9&gt;0,ROUNDDOWN(((E9*$B$1)*130%)*143%,-4),"ناموجود"),"---")</f>
        <v>ناموجود</v>
      </c>
      <c r="H9" s="16">
        <v>0</v>
      </c>
      <c r="I9" s="17">
        <v>120000000</v>
      </c>
      <c r="J9" s="3" t="str">
        <f t="shared" si="0"/>
        <v>ناموجود</v>
      </c>
      <c r="L9" s="10">
        <v>0</v>
      </c>
      <c r="M9" s="11">
        <v>0</v>
      </c>
      <c r="N9" s="4" t="str">
        <f t="shared" si="1"/>
        <v>ناموجود</v>
      </c>
    </row>
    <row r="10" spans="1:15">
      <c r="A10" s="1">
        <f>IF(B10&lt;&gt;"",SUBTOTAL(103,$B$3:B10),"")</f>
        <v>8</v>
      </c>
      <c r="B10" s="24" t="s">
        <v>27</v>
      </c>
      <c r="D10" s="23">
        <v>0</v>
      </c>
      <c r="E10" s="11">
        <v>0</v>
      </c>
      <c r="F10" s="2" t="str">
        <f t="shared" ref="F10:F12" si="2">IFERROR(IF(D10&gt;0,ROUNDDOWN(((E10*$B$1)*130%)*145%,-4),"ناموجود"),"---")</f>
        <v>ناموجود</v>
      </c>
      <c r="G10" s="15" t="s">
        <v>20</v>
      </c>
      <c r="H10" s="16">
        <v>1</v>
      </c>
      <c r="I10" s="17">
        <v>2520000</v>
      </c>
      <c r="J10" s="3">
        <f t="shared" si="0"/>
        <v>2520000</v>
      </c>
      <c r="L10" s="10">
        <v>0</v>
      </c>
      <c r="M10" s="11">
        <v>0</v>
      </c>
      <c r="N10" s="4" t="str">
        <f t="shared" si="1"/>
        <v>ناموجود</v>
      </c>
    </row>
    <row r="11" spans="1:15">
      <c r="A11" s="1">
        <f>IF(B11&lt;&gt;"",SUBTOTAL(103,$B$3:B11),"")</f>
        <v>9</v>
      </c>
      <c r="B11" s="24" t="s">
        <v>28</v>
      </c>
      <c r="D11" s="23">
        <v>0</v>
      </c>
      <c r="E11" s="11">
        <v>0</v>
      </c>
      <c r="F11" s="2" t="str">
        <f t="shared" si="2"/>
        <v>ناموجود</v>
      </c>
      <c r="G11" s="15" t="s">
        <v>21</v>
      </c>
      <c r="H11" s="16">
        <v>1</v>
      </c>
      <c r="I11" s="17">
        <v>3450000</v>
      </c>
      <c r="J11" s="3">
        <f t="shared" si="0"/>
        <v>3450000</v>
      </c>
      <c r="L11" s="10">
        <v>0</v>
      </c>
      <c r="M11" s="11">
        <v>0</v>
      </c>
      <c r="N11" s="4" t="str">
        <f t="shared" si="1"/>
        <v>ناموجود</v>
      </c>
    </row>
    <row r="12" spans="1:15">
      <c r="A12" s="1">
        <f>IF(B12&lt;&gt;"",SUBTOTAL(103,$B$3:B12),"")</f>
        <v>10</v>
      </c>
      <c r="B12" s="24" t="s">
        <v>29</v>
      </c>
      <c r="D12" s="23">
        <v>0</v>
      </c>
      <c r="E12" s="11">
        <v>352</v>
      </c>
      <c r="F12" s="2" t="str">
        <f t="shared" si="2"/>
        <v>ناموجود</v>
      </c>
      <c r="G12" s="15" t="s">
        <v>22</v>
      </c>
      <c r="H12" s="16">
        <v>1</v>
      </c>
      <c r="I12" s="17">
        <v>6020000</v>
      </c>
      <c r="J12" s="3">
        <f t="shared" si="0"/>
        <v>6020000</v>
      </c>
      <c r="L12" s="10">
        <v>0</v>
      </c>
      <c r="M12" s="11">
        <v>0</v>
      </c>
      <c r="N12" s="4" t="str">
        <f t="shared" si="1"/>
        <v>ناموجود</v>
      </c>
    </row>
    <row r="13" spans="1:15">
      <c r="A13" s="1">
        <f>IF(B13&lt;&gt;"",SUBTOTAL(103,$B$3:B13),"")</f>
        <v>11</v>
      </c>
      <c r="B13" s="24" t="s">
        <v>30</v>
      </c>
      <c r="C13" s="22" t="s">
        <v>23</v>
      </c>
      <c r="D13" s="23">
        <v>1</v>
      </c>
      <c r="E13" s="11">
        <v>29570</v>
      </c>
      <c r="F13" s="2">
        <f>IFERROR(IF(D13&gt;0,ROUNDDOWN(((E13*$B$1)*130%)*149%,-4),"ناموجود"),"---")</f>
        <v>64720000</v>
      </c>
      <c r="G13" s="15" t="s">
        <v>47</v>
      </c>
      <c r="H13" s="16">
        <v>1</v>
      </c>
      <c r="I13" s="17">
        <v>11900000</v>
      </c>
      <c r="J13" s="3">
        <f t="shared" si="0"/>
        <v>11900000</v>
      </c>
      <c r="L13" s="10">
        <v>0</v>
      </c>
      <c r="M13" s="11">
        <v>0</v>
      </c>
      <c r="N13" s="4" t="str">
        <f t="shared" si="1"/>
        <v>ناموجود</v>
      </c>
    </row>
    <row r="14" spans="1:15">
      <c r="A14" s="1">
        <f>IF(B14&lt;&gt;"",SUBTOTAL(103,$B$3:B14),"")</f>
        <v>12</v>
      </c>
      <c r="B14" s="24" t="s">
        <v>31</v>
      </c>
      <c r="C14" s="22" t="s">
        <v>24</v>
      </c>
      <c r="D14" s="23">
        <v>0</v>
      </c>
      <c r="E14" s="11">
        <v>42257</v>
      </c>
      <c r="F14" s="2" t="str">
        <f>IFERROR(IF(D14&gt;0,ROUNDDOWN(((E14*$B$1)*130%)*150%,-4),"ناموجود"),"---")</f>
        <v>ناموجود</v>
      </c>
      <c r="H14" s="16">
        <v>0</v>
      </c>
      <c r="I14" s="17">
        <v>120000000</v>
      </c>
      <c r="J14" s="3" t="str">
        <f t="shared" si="0"/>
        <v>ناموجود</v>
      </c>
      <c r="L14" s="10">
        <v>0</v>
      </c>
      <c r="M14" s="11">
        <v>0</v>
      </c>
      <c r="N14" s="4" t="str">
        <f t="shared" si="1"/>
        <v>ناموجود</v>
      </c>
    </row>
    <row r="15" spans="1:15">
      <c r="A15" s="1">
        <f>IF(B15&lt;&gt;"",SUBTOTAL(103,$B$3:B15),"")</f>
        <v>13</v>
      </c>
      <c r="B15" s="24" t="s">
        <v>32</v>
      </c>
      <c r="D15" s="23">
        <v>0</v>
      </c>
      <c r="E15" s="11">
        <v>0</v>
      </c>
      <c r="F15" s="2" t="str">
        <f>IFERROR(IF(D15&gt;0,ROUNDDOWN(((E15*$B$1)*130%)*145%,-4),"ناموجود"),"---")</f>
        <v>ناموجود</v>
      </c>
      <c r="G15" s="15" t="s">
        <v>25</v>
      </c>
      <c r="H15" s="16">
        <v>1</v>
      </c>
      <c r="I15" s="17">
        <v>13670000</v>
      </c>
      <c r="J15" s="3">
        <f t="shared" si="0"/>
        <v>13670000</v>
      </c>
      <c r="L15" s="10">
        <v>0</v>
      </c>
      <c r="M15" s="11">
        <v>0</v>
      </c>
      <c r="N15" s="4" t="str">
        <f t="shared" si="1"/>
        <v>ناموجود</v>
      </c>
    </row>
    <row r="16" spans="1:15">
      <c r="A16" s="1">
        <f>IF(B16&lt;&gt;"",SUBTOTAL(103,$B$3:B16),"")</f>
        <v>14</v>
      </c>
      <c r="B16" s="24" t="s">
        <v>26</v>
      </c>
      <c r="C16" s="22" t="s">
        <v>33</v>
      </c>
      <c r="D16" s="23">
        <v>0</v>
      </c>
      <c r="E16" s="11">
        <v>49486</v>
      </c>
      <c r="F16" s="2" t="str">
        <f>IFERROR(IF(D16&gt;0,ROUNDDOWN(((E16*$B$1)*130%)*150%,-4),"ناموجود"),"---")</f>
        <v>ناموجود</v>
      </c>
      <c r="H16" s="16">
        <v>0</v>
      </c>
      <c r="I16" s="17">
        <v>120000000</v>
      </c>
      <c r="J16" s="3" t="str">
        <f t="shared" si="0"/>
        <v>ناموجود</v>
      </c>
      <c r="L16" s="10">
        <v>0</v>
      </c>
      <c r="M16" s="11">
        <v>0</v>
      </c>
      <c r="N16" s="4" t="str">
        <f t="shared" si="1"/>
        <v>ناموجود</v>
      </c>
    </row>
    <row r="17" spans="1:14">
      <c r="A17" s="1">
        <f>IF(B17&lt;&gt;"",SUBTOTAL(103,$B$3:B17),"")</f>
        <v>15</v>
      </c>
      <c r="B17" s="24" t="s">
        <v>40</v>
      </c>
      <c r="C17" s="22" t="s">
        <v>34</v>
      </c>
      <c r="D17" s="23">
        <v>0</v>
      </c>
      <c r="E17" s="11">
        <v>49486</v>
      </c>
      <c r="F17" s="2" t="str">
        <f>IFERROR(IF(D17&gt;0,ROUNDDOWN(((E17*$B$1)*130%)*150%,-4),"ناموجود"),"---")</f>
        <v>ناموجود</v>
      </c>
      <c r="G17" s="15" t="s">
        <v>46</v>
      </c>
      <c r="H17" s="16">
        <v>1</v>
      </c>
      <c r="I17" s="17">
        <v>31070000</v>
      </c>
      <c r="J17" s="3">
        <f t="shared" si="0"/>
        <v>31070000</v>
      </c>
      <c r="L17" s="10">
        <v>0</v>
      </c>
      <c r="M17" s="11">
        <v>0</v>
      </c>
      <c r="N17" s="4" t="str">
        <f t="shared" si="1"/>
        <v>ناموجود</v>
      </c>
    </row>
    <row r="18" spans="1:14">
      <c r="A18" s="1">
        <f>IF(B18&lt;&gt;"",SUBTOTAL(103,$B$3:B18),"")</f>
        <v>16</v>
      </c>
      <c r="B18" s="24" t="s">
        <v>41</v>
      </c>
      <c r="C18" s="22" t="s">
        <v>42</v>
      </c>
      <c r="D18" s="23">
        <v>1</v>
      </c>
      <c r="E18" s="11">
        <v>46094</v>
      </c>
      <c r="F18" s="2">
        <f>IFERROR(IF(D18&gt;0,ROUNDDOWN(((E18*$B$1)*130%)*149%,-4),"ناموجود"),"---")</f>
        <v>100890000</v>
      </c>
      <c r="G18" s="15" t="s">
        <v>44</v>
      </c>
      <c r="H18" s="16">
        <v>1</v>
      </c>
      <c r="I18" s="17">
        <v>15370000</v>
      </c>
      <c r="J18" s="3">
        <f t="shared" si="0"/>
        <v>15370000</v>
      </c>
      <c r="L18" s="10">
        <v>0</v>
      </c>
      <c r="M18" s="11">
        <v>0</v>
      </c>
      <c r="N18" s="4" t="str">
        <f t="shared" si="1"/>
        <v>ناموجود</v>
      </c>
    </row>
    <row r="19" spans="1:14">
      <c r="A19" s="1">
        <f>IF(B19&lt;&gt;"",SUBTOTAL(103,$B$3:B19),"")</f>
        <v>17</v>
      </c>
      <c r="B19" s="24" t="s">
        <v>39</v>
      </c>
      <c r="C19" s="22" t="s">
        <v>43</v>
      </c>
      <c r="D19" s="23">
        <v>1</v>
      </c>
      <c r="E19" s="11">
        <v>83650</v>
      </c>
      <c r="F19" s="2">
        <f>IFERROR(IF(D19&gt;0,ROUNDDOWN(((E19*$B$1)*130%)*152%,-4),"ناموجود"),"---")</f>
        <v>186780000</v>
      </c>
      <c r="G19" s="15" t="s">
        <v>45</v>
      </c>
      <c r="H19" s="16">
        <v>1</v>
      </c>
      <c r="I19" s="17">
        <v>37720000</v>
      </c>
      <c r="J19" s="3">
        <f t="shared" si="0"/>
        <v>37720000</v>
      </c>
      <c r="L19" s="10">
        <v>0</v>
      </c>
      <c r="M19" s="11">
        <v>0</v>
      </c>
      <c r="N19" s="4" t="str">
        <f t="shared" si="1"/>
        <v>ناموجود</v>
      </c>
    </row>
    <row r="20" spans="1:14">
      <c r="A20" s="1">
        <f>IF(B20&lt;&gt;"",SUBTOTAL(103,$B$3:B20),"")</f>
        <v>18</v>
      </c>
      <c r="B20" s="24" t="s">
        <v>51</v>
      </c>
      <c r="D20" s="23">
        <v>0</v>
      </c>
      <c r="E20" s="11">
        <v>0</v>
      </c>
      <c r="F20" s="2" t="str">
        <f t="shared" ref="F20:F22" si="3">IFERROR(IF(D20&gt;0,ROUNDDOWN(((E20*$B$1)*130%)*145%,-4),"ناموجود"),"---")</f>
        <v>ناموجود</v>
      </c>
      <c r="G20" s="15" t="s">
        <v>52</v>
      </c>
      <c r="H20" s="16">
        <v>1</v>
      </c>
      <c r="I20" s="17">
        <v>29690000</v>
      </c>
      <c r="J20" s="3">
        <f t="shared" si="0"/>
        <v>29690000</v>
      </c>
      <c r="L20" s="10">
        <v>0</v>
      </c>
      <c r="M20" s="11">
        <v>0</v>
      </c>
      <c r="N20" s="4" t="str">
        <f t="shared" si="1"/>
        <v>ناموجود</v>
      </c>
    </row>
    <row r="21" spans="1:14">
      <c r="A21" s="1">
        <f>IF(B21&lt;&gt;"",SUBTOTAL(103,$B$3:B21),"")</f>
        <v>19</v>
      </c>
      <c r="B21" s="24" t="s">
        <v>56</v>
      </c>
      <c r="D21" s="23">
        <v>0</v>
      </c>
      <c r="E21" s="11">
        <v>0</v>
      </c>
      <c r="F21" s="2" t="str">
        <f t="shared" si="3"/>
        <v>ناموجود</v>
      </c>
      <c r="G21" s="15" t="s">
        <v>54</v>
      </c>
      <c r="H21" s="16">
        <v>1</v>
      </c>
      <c r="I21" s="17">
        <v>19500000</v>
      </c>
      <c r="J21" s="3">
        <f t="shared" si="0"/>
        <v>19500000</v>
      </c>
      <c r="L21" s="10">
        <v>0</v>
      </c>
      <c r="M21" s="11">
        <v>0</v>
      </c>
      <c r="N21" s="4" t="str">
        <f t="shared" si="1"/>
        <v>ناموجود</v>
      </c>
    </row>
    <row r="22" spans="1:14">
      <c r="A22" s="1">
        <f>IF(B22&lt;&gt;"",SUBTOTAL(103,$B$3:B22),"")</f>
        <v>20</v>
      </c>
      <c r="B22" s="24" t="s">
        <v>53</v>
      </c>
      <c r="D22" s="23">
        <v>0</v>
      </c>
      <c r="E22" s="11">
        <v>0</v>
      </c>
      <c r="F22" s="2" t="str">
        <f t="shared" si="3"/>
        <v>ناموجود</v>
      </c>
      <c r="G22" s="15" t="s">
        <v>55</v>
      </c>
      <c r="H22" s="16">
        <v>1</v>
      </c>
      <c r="I22" s="17">
        <v>24290000</v>
      </c>
      <c r="J22" s="3">
        <f t="shared" si="0"/>
        <v>24290000</v>
      </c>
      <c r="L22" s="10">
        <v>0</v>
      </c>
      <c r="M22" s="11">
        <v>0</v>
      </c>
      <c r="N22" s="4" t="str">
        <f t="shared" si="1"/>
        <v>ناموجود</v>
      </c>
    </row>
    <row r="23" spans="1:14">
      <c r="A23" s="1">
        <f>IF(B23&lt;&gt;"",SUBTOTAL(103,$B$3:B23),"")</f>
        <v>21</v>
      </c>
      <c r="B23" s="24" t="s">
        <v>691</v>
      </c>
      <c r="C23" s="22" t="s">
        <v>692</v>
      </c>
      <c r="D23" s="23">
        <v>1</v>
      </c>
      <c r="E23" s="11">
        <v>21442</v>
      </c>
      <c r="F23" s="2">
        <f>IFERROR(IF(D23&gt;0,ROUNDDOWN(((E23*$B$1)*130%)*146%,-4),"ناموجود"),"---")</f>
        <v>45980000</v>
      </c>
      <c r="H23" s="16">
        <v>0</v>
      </c>
      <c r="I23" s="17">
        <v>22420000</v>
      </c>
      <c r="J23" s="3" t="str">
        <f t="shared" si="0"/>
        <v>ناموجود</v>
      </c>
      <c r="L23" s="10">
        <v>0</v>
      </c>
      <c r="M23" s="11">
        <v>0</v>
      </c>
      <c r="N23" s="4" t="str">
        <f t="shared" si="1"/>
        <v>ناموجود</v>
      </c>
    </row>
    <row r="24" spans="1:14">
      <c r="A24" s="1">
        <f>IF(B24&lt;&gt;"",SUBTOTAL(103,$B$3:B24),"")</f>
        <v>22</v>
      </c>
      <c r="B24" s="24" t="s">
        <v>683</v>
      </c>
      <c r="D24" s="23">
        <v>0</v>
      </c>
      <c r="E24" s="11">
        <v>0</v>
      </c>
      <c r="F24" s="2" t="str">
        <f t="shared" ref="F24:F27" si="4">IFERROR(IF(D24&gt;0,ROUNDDOWN(((E24*$B$1)*130%)*145%,-4),"ناموجود"),"---")</f>
        <v>ناموجود</v>
      </c>
      <c r="G24" s="15" t="s">
        <v>57</v>
      </c>
      <c r="H24" s="16">
        <v>1</v>
      </c>
      <c r="I24" s="17">
        <v>26380000</v>
      </c>
      <c r="J24" s="3">
        <f t="shared" si="0"/>
        <v>26380000</v>
      </c>
      <c r="L24" s="10">
        <v>0</v>
      </c>
      <c r="M24" s="11">
        <v>0</v>
      </c>
      <c r="N24" s="4" t="str">
        <f t="shared" ref="N24" si="5">IFERROR(IF(L24&gt;0,ROUNDDOWN(((M24*$B$1)*130%)*160%,-4),"ناموجود"),"---")</f>
        <v>ناموجود</v>
      </c>
    </row>
    <row r="25" spans="1:14">
      <c r="A25" s="1">
        <f>IF(B25&lt;&gt;"",SUBTOTAL(103,$B$3:B25),"")</f>
        <v>23</v>
      </c>
      <c r="B25" s="24" t="s">
        <v>684</v>
      </c>
      <c r="D25" s="23">
        <v>0</v>
      </c>
      <c r="E25" s="11">
        <v>0</v>
      </c>
      <c r="F25" s="2" t="str">
        <f t="shared" si="4"/>
        <v>ناموجود</v>
      </c>
      <c r="G25" s="15" t="s">
        <v>58</v>
      </c>
      <c r="H25" s="16">
        <v>1</v>
      </c>
      <c r="I25" s="17">
        <v>30860000</v>
      </c>
      <c r="J25" s="3">
        <f t="shared" si="0"/>
        <v>30860000</v>
      </c>
      <c r="L25" s="10">
        <v>0</v>
      </c>
      <c r="M25" s="11">
        <v>0</v>
      </c>
      <c r="N25" s="4" t="str">
        <f t="shared" ref="N25" si="6">IFERROR(IF(L25&gt;0,ROUNDDOWN(((M25*$B$1)*130%)*160%,-4),"ناموجود"),"---")</f>
        <v>ناموجود</v>
      </c>
    </row>
    <row r="26" spans="1:14">
      <c r="A26" s="1">
        <f>IF(B26&lt;&gt;"",SUBTOTAL(103,$B$3:B26),"")</f>
        <v>24</v>
      </c>
      <c r="B26" s="24" t="s">
        <v>107</v>
      </c>
      <c r="C26" s="22" t="s">
        <v>59</v>
      </c>
      <c r="D26" s="23">
        <v>1</v>
      </c>
      <c r="E26" s="11">
        <v>2376</v>
      </c>
      <c r="F26" s="2">
        <f t="shared" si="4"/>
        <v>5060000</v>
      </c>
      <c r="G26" s="15" t="s">
        <v>62</v>
      </c>
      <c r="H26" s="16">
        <v>1</v>
      </c>
      <c r="I26" s="17">
        <v>1990000</v>
      </c>
      <c r="J26" s="3">
        <f t="shared" si="0"/>
        <v>1990000</v>
      </c>
      <c r="L26" s="10">
        <v>0</v>
      </c>
      <c r="M26" s="11">
        <v>0</v>
      </c>
      <c r="N26" s="4" t="str">
        <f t="shared" ref="N26" si="7">IFERROR(IF(L26&gt;0,ROUNDDOWN(((M26*$B$1)*130%)*160%,-4),"ناموجود"),"---")</f>
        <v>ناموجود</v>
      </c>
    </row>
    <row r="27" spans="1:14">
      <c r="A27" s="1">
        <f>IF(B27&lt;&gt;"",SUBTOTAL(103,$B$3:B27),"")</f>
        <v>25</v>
      </c>
      <c r="B27" s="24" t="s">
        <v>108</v>
      </c>
      <c r="C27" s="22" t="s">
        <v>60</v>
      </c>
      <c r="D27" s="23">
        <v>1</v>
      </c>
      <c r="E27" s="11">
        <v>3139</v>
      </c>
      <c r="F27" s="2">
        <f t="shared" si="4"/>
        <v>6680000</v>
      </c>
      <c r="G27" s="15" t="s">
        <v>63</v>
      </c>
      <c r="H27" s="16">
        <v>1</v>
      </c>
      <c r="I27" s="17">
        <v>3010000</v>
      </c>
      <c r="J27" s="3">
        <f t="shared" si="0"/>
        <v>3010000</v>
      </c>
      <c r="L27" s="10">
        <v>0</v>
      </c>
      <c r="M27" s="11">
        <v>0</v>
      </c>
      <c r="N27" s="4" t="str">
        <f t="shared" ref="N27" si="8">IFERROR(IF(L27&gt;0,ROUNDDOWN(((M27*$B$1)*130%)*160%,-4),"ناموجود"),"---")</f>
        <v>ناموجود</v>
      </c>
    </row>
    <row r="28" spans="1:14">
      <c r="A28" s="1">
        <f>IF(B28&lt;&gt;"",SUBTOTAL(103,$B$3:B28),"")</f>
        <v>26</v>
      </c>
      <c r="B28" s="24" t="s">
        <v>109</v>
      </c>
      <c r="C28" s="22" t="s">
        <v>61</v>
      </c>
      <c r="D28" s="23">
        <v>1</v>
      </c>
      <c r="E28" s="11">
        <v>6876</v>
      </c>
      <c r="F28" s="2">
        <f>IFERROR(IF(D28&gt;0,ROUNDDOWN(((E28*$B$1)*130%)*143%,-4),"ناموجود"),"---")</f>
        <v>14440000</v>
      </c>
      <c r="G28" s="15" t="s">
        <v>64</v>
      </c>
      <c r="H28" s="16">
        <v>1</v>
      </c>
      <c r="I28" s="17">
        <v>5040000</v>
      </c>
      <c r="J28" s="3">
        <f t="shared" si="0"/>
        <v>5040000</v>
      </c>
      <c r="L28" s="10">
        <v>0</v>
      </c>
      <c r="M28" s="11">
        <v>0</v>
      </c>
      <c r="N28" s="4" t="str">
        <f t="shared" ref="N28" si="9">IFERROR(IF(L28&gt;0,ROUNDDOWN(((M28*$B$1)*130%)*160%,-4),"ناموجود"),"---")</f>
        <v>ناموجود</v>
      </c>
    </row>
    <row r="29" spans="1:14">
      <c r="A29" s="1">
        <f>IF(B29&lt;&gt;"",SUBTOTAL(103,$B$3:B29),"")</f>
        <v>27</v>
      </c>
      <c r="B29" s="24" t="s">
        <v>110</v>
      </c>
      <c r="C29" s="22" t="s">
        <v>65</v>
      </c>
      <c r="D29" s="23">
        <v>1</v>
      </c>
      <c r="E29" s="11">
        <v>20318</v>
      </c>
      <c r="F29" s="2">
        <f>IFERROR(IF(D29&gt;0,ROUNDDOWN(((E29*$B$1)*130%)*149%,-4),"ناموجود"),"---")</f>
        <v>44470000</v>
      </c>
      <c r="G29" s="15" t="s">
        <v>66</v>
      </c>
      <c r="H29" s="16">
        <v>1</v>
      </c>
      <c r="I29" s="17">
        <v>7290000</v>
      </c>
      <c r="J29" s="3">
        <f t="shared" si="0"/>
        <v>7290000</v>
      </c>
      <c r="L29" s="10">
        <v>0</v>
      </c>
      <c r="M29" s="11">
        <v>0</v>
      </c>
      <c r="N29" s="4" t="str">
        <f t="shared" ref="N29" si="10">IFERROR(IF(L29&gt;0,ROUNDDOWN(((M29*$B$1)*130%)*160%,-4),"ناموجود"),"---")</f>
        <v>ناموجود</v>
      </c>
    </row>
    <row r="30" spans="1:14">
      <c r="A30" s="1">
        <f>IF(B30&lt;&gt;"",SUBTOTAL(103,$B$3:B30),"")</f>
        <v>28</v>
      </c>
      <c r="B30" s="24" t="s">
        <v>111</v>
      </c>
      <c r="C30" s="22" t="s">
        <v>72</v>
      </c>
      <c r="D30" s="23">
        <v>0</v>
      </c>
      <c r="E30" s="11">
        <v>21398</v>
      </c>
      <c r="F30" s="2" t="str">
        <f>IFERROR(IF(D30&gt;0,ROUNDDOWN(((E30*$B$1)*130%)*149%,-4),"ناموجود"),"---")</f>
        <v>ناموجود</v>
      </c>
      <c r="H30" s="16">
        <v>0</v>
      </c>
      <c r="I30" s="17">
        <v>120000000</v>
      </c>
      <c r="J30" s="3" t="str">
        <f t="shared" si="0"/>
        <v>ناموجود</v>
      </c>
      <c r="K30" s="33"/>
      <c r="L30" s="10">
        <v>0</v>
      </c>
      <c r="M30" s="11">
        <v>0</v>
      </c>
      <c r="N30" s="4" t="str">
        <f t="shared" ref="N30" si="11">IFERROR(IF(L30&gt;0,ROUNDDOWN(((M30*$B$1)*130%)*160%,-4),"ناموجود"),"---")</f>
        <v>ناموجود</v>
      </c>
    </row>
    <row r="31" spans="1:14">
      <c r="A31" s="1">
        <f>IF(B31&lt;&gt;"",SUBTOTAL(103,$B$3:B31),"")</f>
        <v>29</v>
      </c>
      <c r="B31" s="24" t="s">
        <v>112</v>
      </c>
      <c r="D31" s="23">
        <v>0</v>
      </c>
      <c r="E31" s="11">
        <v>0</v>
      </c>
      <c r="F31" s="2" t="str">
        <f>IFERROR(IF(D31&gt;0,ROUNDDOWN(((E31*$B$1)*130%)*145%,-4),"ناموجود"),"---")</f>
        <v>ناموجود</v>
      </c>
      <c r="H31" s="16">
        <v>0</v>
      </c>
      <c r="I31" s="17">
        <v>120000000</v>
      </c>
      <c r="J31" s="3" t="str">
        <f t="shared" si="0"/>
        <v>ناموجود</v>
      </c>
      <c r="K31" s="33" t="s">
        <v>93</v>
      </c>
      <c r="L31" s="10">
        <v>1</v>
      </c>
      <c r="M31" s="11">
        <v>8040</v>
      </c>
      <c r="N31" s="4">
        <f>IFERROR(IF(L31&gt;0,ROUNDDOWN(((M31*$B$1)*130%)*155%,-4),"ناموجود"),"---")</f>
        <v>18300000</v>
      </c>
    </row>
    <row r="32" spans="1:14">
      <c r="A32" s="1">
        <f>IF(B32&lt;&gt;"",SUBTOTAL(103,$B$3:B32),"")</f>
        <v>30</v>
      </c>
      <c r="B32" s="24" t="s">
        <v>113</v>
      </c>
      <c r="D32" s="23">
        <v>0</v>
      </c>
      <c r="E32" s="11">
        <v>0</v>
      </c>
      <c r="F32" s="2" t="str">
        <f>IFERROR(IF(D32&gt;0,ROUNDDOWN(((E32*$B$1)*130%)*145%,-4),"ناموجود"),"---")</f>
        <v>ناموجود</v>
      </c>
      <c r="G32" s="15" t="s">
        <v>71</v>
      </c>
      <c r="H32" s="16">
        <v>1</v>
      </c>
      <c r="I32" s="17">
        <v>9370000</v>
      </c>
      <c r="J32" s="3">
        <f t="shared" si="0"/>
        <v>9370000</v>
      </c>
      <c r="L32" s="10">
        <v>0</v>
      </c>
      <c r="M32" s="11">
        <v>0</v>
      </c>
      <c r="N32" s="4" t="str">
        <f t="shared" ref="N32" si="12">IFERROR(IF(L32&gt;0,ROUNDDOWN(((M32*$B$1)*130%)*160%,-4),"ناموجود"),"---")</f>
        <v>ناموجود</v>
      </c>
    </row>
    <row r="33" spans="1:14">
      <c r="A33" s="1">
        <f>IF(B33&lt;&gt;"",SUBTOTAL(103,$B$3:B33),"")</f>
        <v>31</v>
      </c>
      <c r="B33" s="24" t="s">
        <v>114</v>
      </c>
      <c r="C33" s="22" t="s">
        <v>67</v>
      </c>
      <c r="D33" s="23">
        <v>1</v>
      </c>
      <c r="E33" s="11">
        <v>32681</v>
      </c>
      <c r="F33" s="2">
        <f>IFERROR(IF(D33&gt;0,ROUNDDOWN(((E33*$B$1)*130%)*150%,-4),"ناموجود"),"---")</f>
        <v>72010000</v>
      </c>
      <c r="G33" s="15" t="s">
        <v>68</v>
      </c>
      <c r="H33" s="16">
        <v>1</v>
      </c>
      <c r="I33" s="17">
        <v>19830000</v>
      </c>
      <c r="J33" s="3">
        <f t="shared" si="0"/>
        <v>19830000</v>
      </c>
      <c r="L33" s="10">
        <v>0</v>
      </c>
      <c r="M33" s="11">
        <v>0</v>
      </c>
      <c r="N33" s="4" t="str">
        <f t="shared" ref="N33" si="13">IFERROR(IF(L33&gt;0,ROUNDDOWN(((M33*$B$1)*130%)*160%,-4),"ناموجود"),"---")</f>
        <v>ناموجود</v>
      </c>
    </row>
    <row r="34" spans="1:14">
      <c r="A34" s="1">
        <f>IF(B34&lt;&gt;"",SUBTOTAL(103,$B$3:B34),"")</f>
        <v>32</v>
      </c>
      <c r="B34" s="24" t="s">
        <v>115</v>
      </c>
      <c r="C34" s="22" t="s">
        <v>69</v>
      </c>
      <c r="D34" s="23">
        <v>1</v>
      </c>
      <c r="E34" s="11">
        <v>22802</v>
      </c>
      <c r="F34" s="2">
        <f>IFERROR(IF(D34&gt;0,ROUNDDOWN(((E34*$B$1)*130%)*150%,-4),"ناموجود"),"---")</f>
        <v>50240000</v>
      </c>
      <c r="G34" s="15" t="s">
        <v>70</v>
      </c>
      <c r="H34" s="16">
        <v>1</v>
      </c>
      <c r="I34" s="17">
        <v>10450000</v>
      </c>
      <c r="J34" s="3">
        <f t="shared" si="0"/>
        <v>10450000</v>
      </c>
      <c r="L34" s="10">
        <v>0</v>
      </c>
      <c r="M34" s="11">
        <v>0</v>
      </c>
      <c r="N34" s="4" t="str">
        <f t="shared" ref="N34" si="14">IFERROR(IF(L34&gt;0,ROUNDDOWN(((M34*$B$1)*130%)*160%,-4),"ناموجود"),"---")</f>
        <v>ناموجود</v>
      </c>
    </row>
    <row r="35" spans="1:14">
      <c r="A35" s="1">
        <f>IF(B35&lt;&gt;"",SUBTOTAL(103,$B$3:B35),"")</f>
        <v>33</v>
      </c>
      <c r="B35" s="24" t="s">
        <v>116</v>
      </c>
      <c r="C35" s="22" t="s">
        <v>73</v>
      </c>
      <c r="D35" s="23">
        <v>1</v>
      </c>
      <c r="E35" s="11">
        <v>51732</v>
      </c>
      <c r="F35" s="2">
        <f>IFERROR(IF(D35&gt;0,ROUNDDOWN(((E35*$B$1)*130%)*152%,-4),"ناموجود"),"---")</f>
        <v>115510000</v>
      </c>
      <c r="H35" s="16">
        <v>0</v>
      </c>
      <c r="I35" s="17">
        <v>120000000</v>
      </c>
      <c r="J35" s="3" t="str">
        <f t="shared" si="0"/>
        <v>ناموجود</v>
      </c>
      <c r="L35" s="10">
        <v>0</v>
      </c>
      <c r="M35" s="11">
        <v>0</v>
      </c>
      <c r="N35" s="4" t="str">
        <f t="shared" ref="N35" si="15">IFERROR(IF(L35&gt;0,ROUNDDOWN(((M35*$B$1)*130%)*160%,-4),"ناموجود"),"---")</f>
        <v>ناموجود</v>
      </c>
    </row>
    <row r="36" spans="1:14">
      <c r="A36" s="1">
        <f>IF(B36&lt;&gt;"",SUBTOTAL(103,$B$3:B36),"")</f>
        <v>34</v>
      </c>
      <c r="B36" s="24" t="s">
        <v>117</v>
      </c>
      <c r="C36" s="22" t="s">
        <v>74</v>
      </c>
      <c r="D36" s="23">
        <v>1</v>
      </c>
      <c r="E36" s="11">
        <v>43495</v>
      </c>
      <c r="F36" s="2">
        <f>IFERROR(IF(D36&gt;0,ROUNDDOWN(((E36*$B$1)*130%)*152%,-4),"ناموجود"),"---")</f>
        <v>97110000</v>
      </c>
      <c r="G36" s="15" t="s">
        <v>75</v>
      </c>
      <c r="H36" s="16">
        <v>1</v>
      </c>
      <c r="I36" s="17">
        <v>33200000</v>
      </c>
      <c r="J36" s="3">
        <f t="shared" si="0"/>
        <v>33200000</v>
      </c>
      <c r="L36" s="10">
        <v>0</v>
      </c>
      <c r="M36" s="11">
        <v>0</v>
      </c>
      <c r="N36" s="4" t="str">
        <f t="shared" ref="N36" si="16">IFERROR(IF(L36&gt;0,ROUNDDOWN(((M36*$B$1)*130%)*160%,-4),"ناموجود"),"---")</f>
        <v>ناموجود</v>
      </c>
    </row>
    <row r="37" spans="1:14">
      <c r="A37" s="1">
        <f>IF(B37&lt;&gt;"",SUBTOTAL(103,$B$3:B37),"")</f>
        <v>35</v>
      </c>
      <c r="B37" s="24" t="s">
        <v>728</v>
      </c>
      <c r="C37" s="22" t="s">
        <v>727</v>
      </c>
      <c r="D37" s="23">
        <v>1</v>
      </c>
      <c r="E37" s="11">
        <v>67277</v>
      </c>
      <c r="F37" s="2">
        <f>IFERROR(IF(D37&gt;0,ROUNDDOWN(((E37*$B$1)*130%)*155%,-4),"ناموجود"),"---")</f>
        <v>153180000</v>
      </c>
      <c r="G37" s="15" t="s">
        <v>76</v>
      </c>
      <c r="H37" s="16">
        <v>1</v>
      </c>
      <c r="I37" s="17">
        <v>48030000</v>
      </c>
      <c r="J37" s="3">
        <f t="shared" si="0"/>
        <v>48030000</v>
      </c>
      <c r="L37" s="10">
        <v>0</v>
      </c>
      <c r="M37" s="11">
        <v>0</v>
      </c>
      <c r="N37" s="4" t="str">
        <f t="shared" ref="N37" si="17">IFERROR(IF(L37&gt;0,ROUNDDOWN(((M37*$B$1)*130%)*160%,-4),"ناموجود"),"---")</f>
        <v>ناموجود</v>
      </c>
    </row>
    <row r="38" spans="1:14">
      <c r="A38" s="1">
        <f>IF(B38&lt;&gt;"",SUBTOTAL(103,$B$3:B38),"")</f>
        <v>36</v>
      </c>
      <c r="B38" s="24" t="s">
        <v>77</v>
      </c>
      <c r="C38" s="22" t="s">
        <v>82</v>
      </c>
      <c r="D38" s="23">
        <v>1</v>
      </c>
      <c r="E38" s="11">
        <v>4680</v>
      </c>
      <c r="F38" s="2">
        <f t="shared" ref="F38:F41" si="18">IFERROR(IF(D38&gt;0,ROUNDDOWN(((E38*$B$1)*130%)*145%,-4),"ناموجود"),"---")</f>
        <v>9960000</v>
      </c>
      <c r="G38" s="15" t="s">
        <v>87</v>
      </c>
      <c r="H38" s="16">
        <v>1</v>
      </c>
      <c r="I38" s="17">
        <v>3100000</v>
      </c>
      <c r="J38" s="3">
        <f t="shared" si="0"/>
        <v>3100000</v>
      </c>
      <c r="L38" s="10">
        <v>0</v>
      </c>
      <c r="M38" s="11">
        <v>1900</v>
      </c>
      <c r="N38" s="4" t="str">
        <f>IFERROR(IF(L38&gt;0,ROUNDDOWN(((M38*$B$1)*130%)*155%,-4),"ناموجود"),"---")</f>
        <v>ناموجود</v>
      </c>
    </row>
    <row r="39" spans="1:14">
      <c r="A39" s="1">
        <f>IF(B39&lt;&gt;"",SUBTOTAL(103,$B$3:B39),"")</f>
        <v>37</v>
      </c>
      <c r="B39" s="24" t="s">
        <v>663</v>
      </c>
      <c r="C39" s="22" t="s">
        <v>83</v>
      </c>
      <c r="D39" s="23">
        <v>1</v>
      </c>
      <c r="E39" s="11">
        <v>5141</v>
      </c>
      <c r="F39" s="2">
        <f t="shared" si="18"/>
        <v>10950000</v>
      </c>
      <c r="G39" s="15" t="s">
        <v>88</v>
      </c>
      <c r="H39" s="16">
        <v>1</v>
      </c>
      <c r="I39" s="17">
        <v>3530000</v>
      </c>
      <c r="J39" s="3">
        <f t="shared" si="0"/>
        <v>3530000</v>
      </c>
      <c r="L39" s="10">
        <v>0</v>
      </c>
      <c r="M39" s="11">
        <v>0</v>
      </c>
      <c r="N39" s="4" t="str">
        <f t="shared" ref="N39" si="19">IFERROR(IF(L39&gt;0,ROUNDDOWN(((M39*$B$1)*130%)*160%,-4),"ناموجود"),"---")</f>
        <v>ناموجود</v>
      </c>
    </row>
    <row r="40" spans="1:14">
      <c r="A40" s="1">
        <f>IF(B40&lt;&gt;"",SUBTOTAL(103,$B$3:B40),"")</f>
        <v>38</v>
      </c>
      <c r="B40" s="24" t="s">
        <v>78</v>
      </c>
      <c r="C40" s="22" t="s">
        <v>84</v>
      </c>
      <c r="D40" s="23">
        <v>1</v>
      </c>
      <c r="E40" s="11">
        <v>6545</v>
      </c>
      <c r="F40" s="2">
        <f t="shared" si="18"/>
        <v>13940000</v>
      </c>
      <c r="G40" s="15" t="s">
        <v>89</v>
      </c>
      <c r="H40" s="16">
        <v>1</v>
      </c>
      <c r="I40" s="17">
        <v>4190000</v>
      </c>
      <c r="J40" s="3">
        <f t="shared" si="0"/>
        <v>4190000</v>
      </c>
      <c r="L40" s="10">
        <v>0</v>
      </c>
      <c r="M40" s="11">
        <v>0</v>
      </c>
      <c r="N40" s="4" t="str">
        <f t="shared" ref="N40" si="20">IFERROR(IF(L40&gt;0,ROUNDDOWN(((M40*$B$1)*130%)*160%,-4),"ناموجود"),"---")</f>
        <v>ناموجود</v>
      </c>
    </row>
    <row r="41" spans="1:14">
      <c r="A41" s="1">
        <f>IF(B41&lt;&gt;"",SUBTOTAL(103,$B$3:B41),"")</f>
        <v>39</v>
      </c>
      <c r="B41" s="24" t="s">
        <v>79</v>
      </c>
      <c r="C41" s="22" t="s">
        <v>85</v>
      </c>
      <c r="D41" s="23">
        <v>1</v>
      </c>
      <c r="E41" s="11">
        <v>7042</v>
      </c>
      <c r="F41" s="2">
        <f t="shared" si="18"/>
        <v>14990000</v>
      </c>
      <c r="G41" s="15" t="s">
        <v>90</v>
      </c>
      <c r="H41" s="16">
        <v>1</v>
      </c>
      <c r="I41" s="17">
        <v>4440000</v>
      </c>
      <c r="J41" s="3">
        <f t="shared" si="0"/>
        <v>4440000</v>
      </c>
      <c r="L41" s="10">
        <v>0</v>
      </c>
      <c r="M41" s="11">
        <v>0</v>
      </c>
      <c r="N41" s="4" t="str">
        <f t="shared" ref="N41" si="21">IFERROR(IF(L41&gt;0,ROUNDDOWN(((M41*$B$1)*130%)*160%,-4),"ناموجود"),"---")</f>
        <v>ناموجود</v>
      </c>
    </row>
    <row r="42" spans="1:14">
      <c r="A42" s="1">
        <f>IF(B42&lt;&gt;"",SUBTOTAL(103,$B$3:B42),"")</f>
        <v>40</v>
      </c>
      <c r="B42" s="24" t="s">
        <v>80</v>
      </c>
      <c r="C42" s="22" t="s">
        <v>86</v>
      </c>
      <c r="D42" s="23">
        <v>1</v>
      </c>
      <c r="E42" s="11">
        <v>9482</v>
      </c>
      <c r="F42" s="2">
        <f>IFERROR(IF(D42&gt;0,ROUNDDOWN(((E42*$B$1)*130%)*146%,-4),"ناموجود"),"---")</f>
        <v>20330000</v>
      </c>
      <c r="G42" s="15" t="s">
        <v>91</v>
      </c>
      <c r="H42" s="16">
        <v>1</v>
      </c>
      <c r="I42" s="17">
        <v>6210000</v>
      </c>
      <c r="J42" s="3">
        <f t="shared" si="0"/>
        <v>6210000</v>
      </c>
      <c r="L42" s="10">
        <v>0</v>
      </c>
      <c r="M42" s="11">
        <v>0</v>
      </c>
      <c r="N42" s="4" t="str">
        <f t="shared" ref="N42" si="22">IFERROR(IF(L42&gt;0,ROUNDDOWN(((M42*$B$1)*130%)*160%,-4),"ناموجود"),"---")</f>
        <v>ناموجود</v>
      </c>
    </row>
    <row r="43" spans="1:14">
      <c r="A43" s="1">
        <f>IF(B43&lt;&gt;"",SUBTOTAL(103,$B$3:B43),"")</f>
        <v>41</v>
      </c>
      <c r="B43" s="24" t="s">
        <v>81</v>
      </c>
      <c r="D43" s="23">
        <v>0</v>
      </c>
      <c r="E43" s="11">
        <v>0</v>
      </c>
      <c r="F43" s="2" t="str">
        <f t="shared" ref="F43:F50" si="23">IFERROR(IF(D43&gt;0,ROUNDDOWN(((E43*$B$1)*130%)*145%,-4),"ناموجود"),"---")</f>
        <v>ناموجود</v>
      </c>
      <c r="G43" s="15" t="s">
        <v>92</v>
      </c>
      <c r="H43" s="16">
        <v>1</v>
      </c>
      <c r="I43" s="17">
        <v>6960000</v>
      </c>
      <c r="J43" s="3">
        <f t="shared" si="0"/>
        <v>6960000</v>
      </c>
      <c r="L43" s="10">
        <v>0</v>
      </c>
      <c r="M43" s="11">
        <v>0</v>
      </c>
      <c r="N43" s="4" t="str">
        <f t="shared" ref="N43" si="24">IFERROR(IF(L43&gt;0,ROUNDDOWN(((M43*$B$1)*130%)*160%,-4),"ناموجود"),"---")</f>
        <v>ناموجود</v>
      </c>
    </row>
    <row r="44" spans="1:14">
      <c r="A44" s="1">
        <f>IF(B44&lt;&gt;"",SUBTOTAL(103,$B$3:B44),"")</f>
        <v>42</v>
      </c>
      <c r="B44" s="24" t="s">
        <v>96</v>
      </c>
      <c r="C44" s="22" t="s">
        <v>100</v>
      </c>
      <c r="D44" s="23">
        <v>1</v>
      </c>
      <c r="E44" s="11">
        <v>7610</v>
      </c>
      <c r="F44" s="2">
        <f t="shared" si="23"/>
        <v>16200000</v>
      </c>
      <c r="H44" s="16">
        <v>0</v>
      </c>
      <c r="I44" s="17">
        <v>120000000</v>
      </c>
      <c r="J44" s="3" t="str">
        <f t="shared" si="0"/>
        <v>ناموجود</v>
      </c>
      <c r="L44" s="10">
        <v>0</v>
      </c>
      <c r="M44" s="11">
        <v>0</v>
      </c>
      <c r="N44" s="4" t="str">
        <f t="shared" ref="N44" si="25">IFERROR(IF(L44&gt;0,ROUNDDOWN(((M44*$B$1)*130%)*160%,-4),"ناموجود"),"---")</f>
        <v>ناموجود</v>
      </c>
    </row>
    <row r="45" spans="1:14">
      <c r="A45" s="1">
        <f>IF(B45&lt;&gt;"",SUBTOTAL(103,$B$3:B45),"")</f>
        <v>43</v>
      </c>
      <c r="B45" s="24" t="s">
        <v>770</v>
      </c>
      <c r="C45" s="22" t="s">
        <v>643</v>
      </c>
      <c r="D45" s="23">
        <v>0</v>
      </c>
      <c r="E45" s="11">
        <v>7610</v>
      </c>
      <c r="F45" s="2" t="str">
        <f t="shared" si="23"/>
        <v>ناموجود</v>
      </c>
      <c r="H45" s="16">
        <v>0</v>
      </c>
      <c r="I45" s="17">
        <v>120000000</v>
      </c>
      <c r="J45" s="3" t="str">
        <f t="shared" si="0"/>
        <v>ناموجود</v>
      </c>
      <c r="L45" s="10">
        <v>0</v>
      </c>
      <c r="M45" s="11">
        <v>0</v>
      </c>
      <c r="N45" s="4" t="str">
        <f t="shared" ref="N45" si="26">IFERROR(IF(L45&gt;0,ROUNDDOWN(((M45*$B$1)*130%)*160%,-4),"ناموجود"),"---")</f>
        <v>ناموجود</v>
      </c>
    </row>
    <row r="46" spans="1:14">
      <c r="A46" s="1">
        <f>IF(B46&lt;&gt;"",SUBTOTAL(103,$B$3:B46),"")</f>
        <v>44</v>
      </c>
      <c r="B46" s="24" t="s">
        <v>771</v>
      </c>
      <c r="C46" s="22" t="s">
        <v>99</v>
      </c>
      <c r="D46" s="23">
        <v>1</v>
      </c>
      <c r="E46" s="11">
        <v>8006</v>
      </c>
      <c r="F46" s="2">
        <f t="shared" si="23"/>
        <v>17050000</v>
      </c>
      <c r="G46" s="15" t="s">
        <v>106</v>
      </c>
      <c r="H46" s="16">
        <v>1</v>
      </c>
      <c r="I46" s="17">
        <v>6830000</v>
      </c>
      <c r="J46" s="3">
        <f t="shared" si="0"/>
        <v>6830000</v>
      </c>
      <c r="L46" s="10">
        <v>0</v>
      </c>
      <c r="M46" s="11">
        <v>0</v>
      </c>
      <c r="N46" s="4" t="str">
        <f t="shared" ref="N46" si="27">IFERROR(IF(L46&gt;0,ROUNDDOWN(((M46*$B$1)*130%)*160%,-4),"ناموجود"),"---")</f>
        <v>ناموجود</v>
      </c>
    </row>
    <row r="47" spans="1:14">
      <c r="A47" s="1">
        <f>IF(B47&lt;&gt;"",SUBTOTAL(103,$B$3:B47),"")</f>
        <v>45</v>
      </c>
      <c r="B47" s="24" t="s">
        <v>772</v>
      </c>
      <c r="C47" s="22" t="s">
        <v>644</v>
      </c>
      <c r="D47" s="23">
        <v>1</v>
      </c>
      <c r="E47" s="11">
        <v>8006</v>
      </c>
      <c r="F47" s="2">
        <f t="shared" si="23"/>
        <v>17050000</v>
      </c>
      <c r="G47" s="15" t="s">
        <v>102</v>
      </c>
      <c r="H47" s="16">
        <v>1</v>
      </c>
      <c r="I47" s="17">
        <v>4350000</v>
      </c>
      <c r="J47" s="3">
        <f t="shared" si="0"/>
        <v>4350000</v>
      </c>
      <c r="L47" s="10">
        <v>0</v>
      </c>
      <c r="M47" s="11">
        <v>0</v>
      </c>
      <c r="N47" s="4" t="str">
        <f>IFERROR(IF(L47&gt;0,ROUNDDOWN(((M47*$B$1)*130%)*150%,-4),"ناموجود"),"---")</f>
        <v>ناموجود</v>
      </c>
    </row>
    <row r="48" spans="1:14">
      <c r="A48" s="1">
        <f>IF(B48&lt;&gt;"",SUBTOTAL(103,$B$3:B48),"")</f>
        <v>46</v>
      </c>
      <c r="B48" s="24" t="s">
        <v>773</v>
      </c>
      <c r="C48" s="22" t="s">
        <v>97</v>
      </c>
      <c r="D48" s="23">
        <v>1</v>
      </c>
      <c r="E48" s="11">
        <v>9778</v>
      </c>
      <c r="F48" s="2">
        <f>IFERROR(IF(D48&gt;0,ROUNDDOWN(((E48*$B$1)*130%)*146%,-4),"ناموجود"),"---")</f>
        <v>20970000</v>
      </c>
      <c r="G48" s="15" t="s">
        <v>103</v>
      </c>
      <c r="H48" s="16">
        <v>1</v>
      </c>
      <c r="I48" s="36">
        <v>5520000</v>
      </c>
      <c r="J48" s="3">
        <f t="shared" si="0"/>
        <v>5520000</v>
      </c>
      <c r="L48" s="10">
        <v>0</v>
      </c>
      <c r="M48" s="11">
        <v>0</v>
      </c>
      <c r="N48" s="4" t="str">
        <f t="shared" ref="N48:N110" si="28">IFERROR(IF(L48&gt;0,ROUNDDOWN(((M48*$B$1)*130%)*160%,-4),"ناموجود"),"---")</f>
        <v>ناموجود</v>
      </c>
    </row>
    <row r="49" spans="1:14">
      <c r="A49" s="1">
        <f>IF(B49&lt;&gt;"",SUBTOTAL(103,$B$3:B49),"")</f>
        <v>47</v>
      </c>
      <c r="B49" s="24" t="s">
        <v>774</v>
      </c>
      <c r="C49" s="22" t="s">
        <v>98</v>
      </c>
      <c r="D49" s="23">
        <v>1</v>
      </c>
      <c r="E49" s="11">
        <v>11930</v>
      </c>
      <c r="F49" s="2">
        <f t="shared" si="23"/>
        <v>25410000</v>
      </c>
      <c r="G49" s="15" t="s">
        <v>104</v>
      </c>
      <c r="H49" s="16">
        <v>1</v>
      </c>
      <c r="I49" s="17">
        <v>6250000</v>
      </c>
      <c r="J49" s="3">
        <f t="shared" si="0"/>
        <v>6250000</v>
      </c>
      <c r="L49" s="10">
        <v>0</v>
      </c>
      <c r="M49" s="11">
        <v>0</v>
      </c>
      <c r="N49" s="4" t="str">
        <f t="shared" si="28"/>
        <v>ناموجود</v>
      </c>
    </row>
    <row r="50" spans="1:14">
      <c r="A50" s="1">
        <f>IF(B50&lt;&gt;"",SUBTOTAL(103,$B$3:B50),"")</f>
        <v>48</v>
      </c>
      <c r="B50" s="24" t="s">
        <v>775</v>
      </c>
      <c r="C50" s="22" t="s">
        <v>101</v>
      </c>
      <c r="D50" s="23">
        <v>1</v>
      </c>
      <c r="E50" s="11">
        <v>12766</v>
      </c>
      <c r="F50" s="2">
        <f t="shared" si="23"/>
        <v>27190000</v>
      </c>
      <c r="G50" s="15" t="s">
        <v>105</v>
      </c>
      <c r="H50" s="16">
        <v>1</v>
      </c>
      <c r="I50" s="17">
        <v>7100000</v>
      </c>
      <c r="J50" s="3">
        <f t="shared" si="0"/>
        <v>7100000</v>
      </c>
      <c r="L50" s="10">
        <v>0</v>
      </c>
      <c r="M50" s="11">
        <v>0</v>
      </c>
      <c r="N50" s="4" t="str">
        <f t="shared" si="28"/>
        <v>ناموجود</v>
      </c>
    </row>
    <row r="51" spans="1:14">
      <c r="A51" s="1">
        <f>IF(B51&lt;&gt;"",SUBTOTAL(103,$B$3:B51),"")</f>
        <v>49</v>
      </c>
      <c r="B51" s="24" t="s">
        <v>776</v>
      </c>
      <c r="C51" s="22" t="s">
        <v>645</v>
      </c>
      <c r="D51" s="23">
        <v>1</v>
      </c>
      <c r="E51" s="11">
        <v>24876</v>
      </c>
      <c r="F51" s="2">
        <f>IFERROR(IF(D51&gt;0,ROUNDDOWN(((E51*$B$1)*130%)*150%,-4),"ناموجود"),"---")</f>
        <v>54810000</v>
      </c>
      <c r="G51" s="15" t="s">
        <v>646</v>
      </c>
      <c r="H51" s="16">
        <v>1</v>
      </c>
      <c r="I51" s="17">
        <v>8450000</v>
      </c>
      <c r="J51" s="3">
        <f t="shared" si="0"/>
        <v>8450000</v>
      </c>
      <c r="L51" s="10">
        <v>0</v>
      </c>
      <c r="M51" s="11">
        <v>0</v>
      </c>
      <c r="N51" s="4" t="str">
        <f t="shared" si="28"/>
        <v>ناموجود</v>
      </c>
    </row>
    <row r="52" spans="1:14">
      <c r="A52" s="1">
        <f>IF(B52&lt;&gt;"",SUBTOTAL(103,$B$3:B52),"")</f>
        <v>50</v>
      </c>
      <c r="B52" s="24" t="s">
        <v>777</v>
      </c>
      <c r="C52" s="22" t="s">
        <v>762</v>
      </c>
      <c r="D52" s="23">
        <v>1</v>
      </c>
      <c r="E52" s="11">
        <v>25330</v>
      </c>
      <c r="F52" s="2">
        <f>IFERROR(IF(D52&gt;0,ROUNDDOWN(((E52*$B$1)*130%)*150%,-4),"ناموجود"),"---")</f>
        <v>55810000</v>
      </c>
      <c r="G52" s="15" t="s">
        <v>763</v>
      </c>
      <c r="H52" s="16">
        <v>0</v>
      </c>
      <c r="I52" s="17">
        <v>9630000</v>
      </c>
      <c r="J52" s="3" t="str">
        <f t="shared" si="0"/>
        <v>ناموجود</v>
      </c>
      <c r="L52" s="10">
        <v>0</v>
      </c>
      <c r="M52" s="11">
        <v>0</v>
      </c>
      <c r="N52" s="4" t="str">
        <f t="shared" si="28"/>
        <v>ناموجود</v>
      </c>
    </row>
    <row r="53" spans="1:14">
      <c r="A53" s="1">
        <f>IF(B53&lt;&gt;"",SUBTOTAL(103,$B$3:B53),"")</f>
        <v>51</v>
      </c>
      <c r="B53" s="24" t="s">
        <v>118</v>
      </c>
      <c r="C53" s="22" t="s">
        <v>131</v>
      </c>
      <c r="D53" s="23">
        <v>1</v>
      </c>
      <c r="E53" s="11">
        <v>2210</v>
      </c>
      <c r="F53" s="2">
        <f>IFERROR(IF(D53&gt;0,ROUNDDOWN(((E53*$B$1)*130%)*145%,-4),"ناموجود"),"---")</f>
        <v>4700000</v>
      </c>
      <c r="G53" s="15" t="s">
        <v>142</v>
      </c>
      <c r="H53" s="16">
        <v>1</v>
      </c>
      <c r="I53" s="17">
        <v>1650000</v>
      </c>
      <c r="J53" s="3">
        <f t="shared" si="0"/>
        <v>1650000</v>
      </c>
      <c r="L53" s="10">
        <v>0</v>
      </c>
      <c r="M53" s="11">
        <v>0</v>
      </c>
      <c r="N53" s="4" t="str">
        <f t="shared" si="28"/>
        <v>ناموجود</v>
      </c>
    </row>
    <row r="54" spans="1:14">
      <c r="A54" s="1">
        <f>IF(B54&lt;&gt;"",SUBTOTAL(103,$B$3:B54),"")</f>
        <v>52</v>
      </c>
      <c r="B54" s="24" t="s">
        <v>119</v>
      </c>
      <c r="C54" s="22" t="s">
        <v>132</v>
      </c>
      <c r="D54" s="23">
        <v>1</v>
      </c>
      <c r="E54" s="11">
        <v>2873</v>
      </c>
      <c r="F54" s="2">
        <f>IFERROR(IF(D54&gt;0,ROUNDDOWN(((E54*$B$1)*130%)*145%,-4),"ناموجود"),"---")</f>
        <v>6110000</v>
      </c>
      <c r="G54" s="15" t="s">
        <v>143</v>
      </c>
      <c r="H54" s="16">
        <v>1</v>
      </c>
      <c r="I54" s="17">
        <v>1950000</v>
      </c>
      <c r="J54" s="3">
        <f t="shared" si="0"/>
        <v>1950000</v>
      </c>
      <c r="L54" s="10">
        <v>0</v>
      </c>
      <c r="M54" s="11">
        <v>0</v>
      </c>
      <c r="N54" s="4" t="str">
        <f t="shared" si="28"/>
        <v>ناموجود</v>
      </c>
    </row>
    <row r="55" spans="1:14">
      <c r="A55" s="1">
        <f>IF(B55&lt;&gt;"",SUBTOTAL(103,$B$3:B55),"")</f>
        <v>53</v>
      </c>
      <c r="B55" s="24" t="s">
        <v>120</v>
      </c>
      <c r="C55" s="22" t="s">
        <v>133</v>
      </c>
      <c r="D55" s="23">
        <v>1</v>
      </c>
      <c r="E55" s="11">
        <v>3355</v>
      </c>
      <c r="F55" s="2">
        <f>IFERROR(IF(D55&gt;0,ROUNDDOWN(((E55*$B$1)*130%)*145%,-4),"ناموجود"),"---")</f>
        <v>7140000</v>
      </c>
      <c r="G55" s="15" t="s">
        <v>144</v>
      </c>
      <c r="H55" s="16">
        <v>1</v>
      </c>
      <c r="I55" s="17">
        <v>2200000</v>
      </c>
      <c r="J55" s="3">
        <f t="shared" si="0"/>
        <v>2200000</v>
      </c>
      <c r="L55" s="10">
        <v>0</v>
      </c>
      <c r="M55" s="11">
        <v>0</v>
      </c>
      <c r="N55" s="4" t="str">
        <f t="shared" si="28"/>
        <v>ناموجود</v>
      </c>
    </row>
    <row r="56" spans="1:14">
      <c r="A56" s="1">
        <f>IF(B56&lt;&gt;"",SUBTOTAL(103,$B$3:B56),"")</f>
        <v>54</v>
      </c>
      <c r="B56" s="24" t="s">
        <v>121</v>
      </c>
      <c r="C56" s="22" t="s">
        <v>134</v>
      </c>
      <c r="D56" s="23">
        <v>1</v>
      </c>
      <c r="E56" s="11">
        <v>3686</v>
      </c>
      <c r="F56" s="2">
        <f>IFERROR(IF(D56&gt;0,ROUNDDOWN(((E56*$B$1)*130%)*145%,-4),"ناموجود"),"---")</f>
        <v>7850000</v>
      </c>
      <c r="G56" s="15" t="s">
        <v>145</v>
      </c>
      <c r="H56" s="16">
        <v>1</v>
      </c>
      <c r="I56" s="17">
        <v>2490000</v>
      </c>
      <c r="J56" s="3">
        <f t="shared" si="0"/>
        <v>2490000</v>
      </c>
      <c r="L56" s="10">
        <v>0</v>
      </c>
      <c r="M56" s="11">
        <v>0</v>
      </c>
      <c r="N56" s="4" t="str">
        <f t="shared" si="28"/>
        <v>ناموجود</v>
      </c>
    </row>
    <row r="57" spans="1:14">
      <c r="A57" s="1">
        <f>IF(B57&lt;&gt;"",SUBTOTAL(103,$B$3:B57),"")</f>
        <v>55</v>
      </c>
      <c r="B57" s="24" t="s">
        <v>122</v>
      </c>
      <c r="C57" s="22" t="s">
        <v>135</v>
      </c>
      <c r="D57" s="23">
        <v>1</v>
      </c>
      <c r="E57" s="11">
        <v>4946</v>
      </c>
      <c r="F57" s="2">
        <f>IFERROR(IF(D57&gt;0,ROUNDDOWN(((E57*$B$1)*130%)*147%,-4),"ناموجود"),"---")</f>
        <v>10680000</v>
      </c>
      <c r="G57" s="15" t="s">
        <v>146</v>
      </c>
      <c r="H57" s="16">
        <v>1</v>
      </c>
      <c r="I57" s="17">
        <v>3150000</v>
      </c>
      <c r="J57" s="3">
        <f t="shared" si="0"/>
        <v>3150000</v>
      </c>
      <c r="L57" s="10">
        <v>0</v>
      </c>
      <c r="M57" s="11">
        <v>0</v>
      </c>
      <c r="N57" s="4" t="str">
        <f t="shared" si="28"/>
        <v>ناموجود</v>
      </c>
    </row>
    <row r="58" spans="1:14">
      <c r="A58" s="1">
        <f>IF(B58&lt;&gt;"",SUBTOTAL(103,$B$3:B58),"")</f>
        <v>56</v>
      </c>
      <c r="B58" s="24" t="s">
        <v>123</v>
      </c>
      <c r="C58" s="22" t="s">
        <v>136</v>
      </c>
      <c r="D58" s="23">
        <v>1</v>
      </c>
      <c r="E58" s="11">
        <v>5414</v>
      </c>
      <c r="F58" s="2">
        <f>IFERROR(IF(D58&gt;0,ROUNDDOWN(((E58*$B$1)*130%)*147%,-4),"ناموجود"),"---")</f>
        <v>11690000</v>
      </c>
      <c r="G58" s="15" t="s">
        <v>153</v>
      </c>
      <c r="H58" s="16">
        <v>1</v>
      </c>
      <c r="I58" s="17">
        <v>3550000</v>
      </c>
      <c r="J58" s="3">
        <f t="shared" si="0"/>
        <v>3550000</v>
      </c>
      <c r="L58" s="10">
        <v>0</v>
      </c>
      <c r="M58" s="11">
        <v>0</v>
      </c>
      <c r="N58" s="4" t="str">
        <f t="shared" si="28"/>
        <v>ناموجود</v>
      </c>
    </row>
    <row r="59" spans="1:14">
      <c r="A59" s="1">
        <f>IF(B59&lt;&gt;"",SUBTOTAL(103,$B$3:B59),"")</f>
        <v>57</v>
      </c>
      <c r="B59" s="24" t="s">
        <v>124</v>
      </c>
      <c r="C59" s="22" t="s">
        <v>137</v>
      </c>
      <c r="D59" s="23">
        <v>1</v>
      </c>
      <c r="E59" s="11">
        <v>6350</v>
      </c>
      <c r="F59" s="2">
        <f>IFERROR(IF(D59&gt;0,ROUNDDOWN(((E59*$B$1)*130%)*149%,-4),"ناموجود"),"---")</f>
        <v>13890000</v>
      </c>
      <c r="G59" s="15" t="s">
        <v>147</v>
      </c>
      <c r="H59" s="16">
        <v>1</v>
      </c>
      <c r="I59" s="17">
        <v>5200000</v>
      </c>
      <c r="J59" s="3">
        <f t="shared" si="0"/>
        <v>5200000</v>
      </c>
      <c r="L59" s="10">
        <v>0</v>
      </c>
      <c r="M59" s="11">
        <v>0</v>
      </c>
      <c r="N59" s="4" t="str">
        <f t="shared" si="28"/>
        <v>ناموجود</v>
      </c>
    </row>
    <row r="60" spans="1:14">
      <c r="A60" s="1">
        <f>IF(B60&lt;&gt;"",SUBTOTAL(103,$B$3:B60),"")</f>
        <v>58</v>
      </c>
      <c r="B60" s="24" t="s">
        <v>125</v>
      </c>
      <c r="C60" s="22" t="s">
        <v>138</v>
      </c>
      <c r="D60" s="23">
        <v>1</v>
      </c>
      <c r="E60" s="11">
        <v>6811</v>
      </c>
      <c r="F60" s="2">
        <f>IFERROR(IF(D60&gt;0,ROUNDDOWN(((E60*$B$1)*130%)*149%,-4),"ناموجود"),"---")</f>
        <v>14900000</v>
      </c>
      <c r="G60" s="15" t="s">
        <v>148</v>
      </c>
      <c r="H60" s="16">
        <v>1</v>
      </c>
      <c r="I60" s="17">
        <v>5350000</v>
      </c>
      <c r="J60" s="3">
        <f t="shared" si="0"/>
        <v>5350000</v>
      </c>
      <c r="L60" s="10">
        <v>0</v>
      </c>
      <c r="M60" s="11">
        <v>0</v>
      </c>
      <c r="N60" s="4" t="str">
        <f t="shared" si="28"/>
        <v>ناموجود</v>
      </c>
    </row>
    <row r="61" spans="1:14">
      <c r="A61" s="1">
        <f>IF(B61&lt;&gt;"",SUBTOTAL(103,$B$3:B61),"")</f>
        <v>59</v>
      </c>
      <c r="B61" s="24" t="s">
        <v>126</v>
      </c>
      <c r="C61" s="22" t="s">
        <v>139</v>
      </c>
      <c r="D61" s="23">
        <v>1</v>
      </c>
      <c r="E61" s="11">
        <v>7308</v>
      </c>
      <c r="F61" s="2">
        <f>IFERROR(IF(D61&gt;0,ROUNDDOWN(((E61*$B$1)*130%)*150%,-4),"ناموجود"),"---")</f>
        <v>16100000</v>
      </c>
      <c r="G61" s="15" t="s">
        <v>149</v>
      </c>
      <c r="H61" s="16">
        <v>1</v>
      </c>
      <c r="I61" s="17">
        <v>5800000</v>
      </c>
      <c r="J61" s="3">
        <f t="shared" si="0"/>
        <v>5800000</v>
      </c>
      <c r="L61" s="10">
        <v>0</v>
      </c>
      <c r="M61" s="11">
        <v>0</v>
      </c>
      <c r="N61" s="4" t="str">
        <f t="shared" si="28"/>
        <v>ناموجود</v>
      </c>
    </row>
    <row r="62" spans="1:14">
      <c r="A62" s="1">
        <f>IF(B62&lt;&gt;"",SUBTOTAL(103,$B$3:B62),"")</f>
        <v>60</v>
      </c>
      <c r="B62" s="24" t="s">
        <v>127</v>
      </c>
      <c r="C62" s="22" t="s">
        <v>140</v>
      </c>
      <c r="D62" s="23">
        <v>1</v>
      </c>
      <c r="E62" s="11">
        <v>7769</v>
      </c>
      <c r="F62" s="2">
        <f>IFERROR(IF(D62&gt;0,ROUNDDOWN(((E62*$B$1)*130%)*150%,-4),"ناموجود"),"---")</f>
        <v>17110000</v>
      </c>
      <c r="G62" s="15" t="s">
        <v>150</v>
      </c>
      <c r="H62" s="16">
        <v>1</v>
      </c>
      <c r="I62" s="17">
        <v>6500000</v>
      </c>
      <c r="J62" s="3">
        <f t="shared" si="0"/>
        <v>6500000</v>
      </c>
      <c r="L62" s="10">
        <v>0</v>
      </c>
      <c r="M62" s="11">
        <v>0</v>
      </c>
      <c r="N62" s="4" t="str">
        <f t="shared" si="28"/>
        <v>ناموجود</v>
      </c>
    </row>
    <row r="63" spans="1:14">
      <c r="A63" s="1">
        <f>IF(B63&lt;&gt;"",SUBTOTAL(103,$B$3:B63),"")</f>
        <v>61</v>
      </c>
      <c r="B63" s="24" t="s">
        <v>128</v>
      </c>
      <c r="C63" s="22" t="s">
        <v>141</v>
      </c>
      <c r="D63" s="23">
        <v>1</v>
      </c>
      <c r="E63" s="11">
        <v>8453</v>
      </c>
      <c r="F63" s="2">
        <f>IFERROR(IF(D63&gt;0,ROUNDDOWN(((E63*$B$1)*130%)*151%,-4),"ناموجود"),"---")</f>
        <v>18750000</v>
      </c>
      <c r="G63" s="15" t="s">
        <v>151</v>
      </c>
      <c r="H63" s="16">
        <v>1</v>
      </c>
      <c r="I63" s="17">
        <v>7200000</v>
      </c>
      <c r="J63" s="3">
        <f t="shared" si="0"/>
        <v>7200000</v>
      </c>
      <c r="L63" s="10">
        <v>0</v>
      </c>
      <c r="M63" s="11">
        <v>0</v>
      </c>
      <c r="N63" s="4" t="str">
        <f t="shared" si="28"/>
        <v>ناموجود</v>
      </c>
    </row>
    <row r="64" spans="1:14">
      <c r="A64" s="1">
        <f>IF(B64&lt;&gt;"",SUBTOTAL(103,$B$3:B64),"")</f>
        <v>62</v>
      </c>
      <c r="B64" s="24" t="s">
        <v>129</v>
      </c>
      <c r="C64" s="22" t="s">
        <v>130</v>
      </c>
      <c r="D64" s="23">
        <v>1</v>
      </c>
      <c r="E64" s="11">
        <v>9158</v>
      </c>
      <c r="F64" s="2">
        <f>IFERROR(IF(D64&gt;0,ROUNDDOWN(((E64*$B$1)*130%)*151%,-4),"ناموجود"),"---")</f>
        <v>20310000</v>
      </c>
      <c r="G64" s="15" t="s">
        <v>152</v>
      </c>
      <c r="H64" s="16">
        <v>1</v>
      </c>
      <c r="I64" s="17">
        <v>7660000</v>
      </c>
      <c r="J64" s="3">
        <f t="shared" si="0"/>
        <v>7660000</v>
      </c>
      <c r="L64" s="10">
        <v>0</v>
      </c>
      <c r="M64" s="11">
        <v>0</v>
      </c>
      <c r="N64" s="4" t="str">
        <f t="shared" si="28"/>
        <v>ناموجود</v>
      </c>
    </row>
    <row r="65" spans="1:14">
      <c r="A65" s="1">
        <f>IF(B65&lt;&gt;"",SUBTOTAL(103,$B$3:B65),"")</f>
        <v>63</v>
      </c>
      <c r="B65" s="24" t="s">
        <v>154</v>
      </c>
      <c r="C65" s="22" t="s">
        <v>155</v>
      </c>
      <c r="D65" s="23">
        <v>0</v>
      </c>
      <c r="E65" s="11">
        <v>2628</v>
      </c>
      <c r="F65" s="2" t="str">
        <f>IFERROR(IF(D65&gt;0,ROUNDDOWN(((E65*$B$1)*130%)*145%,-4),"ناموجود"),"---")</f>
        <v>ناموجود</v>
      </c>
      <c r="G65" s="15" t="s">
        <v>157</v>
      </c>
      <c r="H65" s="16">
        <v>1</v>
      </c>
      <c r="I65" s="17">
        <v>2220000</v>
      </c>
      <c r="J65" s="3">
        <f t="shared" si="0"/>
        <v>2220000</v>
      </c>
      <c r="L65" s="10">
        <v>0</v>
      </c>
      <c r="M65" s="11">
        <v>0</v>
      </c>
      <c r="N65" s="4" t="str">
        <f t="shared" si="28"/>
        <v>ناموجود</v>
      </c>
    </row>
    <row r="66" spans="1:14">
      <c r="A66" s="1">
        <f>IF(B66&lt;&gt;"",SUBTOTAL(103,$B$3:B66),"")</f>
        <v>64</v>
      </c>
      <c r="B66" s="24" t="s">
        <v>161</v>
      </c>
      <c r="C66" s="22" t="s">
        <v>156</v>
      </c>
      <c r="D66" s="23">
        <v>1</v>
      </c>
      <c r="E66" s="11">
        <v>3204</v>
      </c>
      <c r="F66" s="2">
        <f>IFERROR(IF(D66&gt;0,ROUNDDOWN(((E66*$B$1)*130%)*145%,-4),"ناموجود"),"---")</f>
        <v>6820000</v>
      </c>
      <c r="G66" s="15" t="s">
        <v>158</v>
      </c>
      <c r="H66" s="16">
        <v>1</v>
      </c>
      <c r="I66" s="17">
        <v>2440000</v>
      </c>
      <c r="J66" s="3">
        <f t="shared" si="0"/>
        <v>2440000</v>
      </c>
      <c r="L66" s="10">
        <v>0</v>
      </c>
      <c r="M66" s="11">
        <v>0</v>
      </c>
      <c r="N66" s="4" t="str">
        <f t="shared" si="28"/>
        <v>ناموجود</v>
      </c>
    </row>
    <row r="67" spans="1:14">
      <c r="A67" s="1">
        <f>IF(B67&lt;&gt;"",SUBTOTAL(103,$B$3:B67),"")</f>
        <v>65</v>
      </c>
      <c r="B67" s="24" t="s">
        <v>159</v>
      </c>
      <c r="C67" s="22" t="s">
        <v>162</v>
      </c>
      <c r="D67" s="23">
        <v>1</v>
      </c>
      <c r="E67" s="11">
        <v>12629</v>
      </c>
      <c r="F67" s="2">
        <f>IFERROR(IF(D67&gt;0,ROUNDDOWN(((E67*$B$1)*130%)*147%,-4),"ناموجود"),"---")</f>
        <v>27270000</v>
      </c>
      <c r="H67" s="16">
        <v>0</v>
      </c>
      <c r="I67" s="17">
        <v>120000000</v>
      </c>
      <c r="J67" s="3" t="str">
        <f t="shared" si="0"/>
        <v>ناموجود</v>
      </c>
      <c r="L67" s="10">
        <v>0</v>
      </c>
      <c r="M67" s="11">
        <v>0</v>
      </c>
      <c r="N67" s="4" t="str">
        <f t="shared" si="28"/>
        <v>ناموجود</v>
      </c>
    </row>
    <row r="68" spans="1:14">
      <c r="A68" s="1">
        <f>IF(B68&lt;&gt;"",SUBTOTAL(103,$B$3:B68),"")</f>
        <v>66</v>
      </c>
      <c r="B68" s="24" t="s">
        <v>160</v>
      </c>
      <c r="C68" s="22" t="s">
        <v>163</v>
      </c>
      <c r="D68" s="23">
        <v>1</v>
      </c>
      <c r="E68" s="11">
        <v>14940</v>
      </c>
      <c r="F68" s="2">
        <f>IFERROR(IF(D68&gt;0,ROUNDDOWN(((E68*$B$1)*130%)*147%,-4),"ناموجود"),"---")</f>
        <v>32260000</v>
      </c>
      <c r="G68" s="15" t="s">
        <v>184</v>
      </c>
      <c r="H68" s="16">
        <v>1</v>
      </c>
      <c r="I68" s="17">
        <v>14250000</v>
      </c>
      <c r="J68" s="3">
        <f t="shared" ref="J68:J131" si="29">IFERROR(IF(H68&gt;0,ROUNDDOWN(I68*100%,-4),"ناموجود"),"---")</f>
        <v>14250000</v>
      </c>
      <c r="L68" s="10">
        <v>0</v>
      </c>
      <c r="M68" s="11">
        <v>0</v>
      </c>
      <c r="N68" s="4" t="str">
        <f t="shared" si="28"/>
        <v>ناموجود</v>
      </c>
    </row>
    <row r="69" spans="1:14">
      <c r="A69" s="1">
        <f>IF(B69&lt;&gt;"",SUBTOTAL(103,$B$3:B69),"")</f>
        <v>67</v>
      </c>
      <c r="B69" s="24" t="s">
        <v>164</v>
      </c>
      <c r="C69" s="22" t="s">
        <v>174</v>
      </c>
      <c r="D69" s="23">
        <v>1</v>
      </c>
      <c r="E69" s="11">
        <v>18475</v>
      </c>
      <c r="F69" s="2">
        <f>IFERROR(IF(D69&gt;0,ROUNDDOWN(((E69*$B$1)*130%)*147%,-4),"ناموجود"),"---")</f>
        <v>39890000</v>
      </c>
      <c r="G69" s="15" t="s">
        <v>187</v>
      </c>
      <c r="H69" s="16">
        <v>1</v>
      </c>
      <c r="I69" s="17">
        <v>20100000</v>
      </c>
      <c r="J69" s="3">
        <f t="shared" si="29"/>
        <v>20100000</v>
      </c>
      <c r="L69" s="10">
        <v>0</v>
      </c>
      <c r="M69" s="11">
        <v>0</v>
      </c>
      <c r="N69" s="4" t="str">
        <f t="shared" si="28"/>
        <v>ناموجود</v>
      </c>
    </row>
    <row r="70" spans="1:14">
      <c r="A70" s="1">
        <f>IF(B70&lt;&gt;"",SUBTOTAL(103,$B$3:B70),"")</f>
        <v>68</v>
      </c>
      <c r="B70" s="24" t="s">
        <v>165</v>
      </c>
      <c r="C70" s="22" t="s">
        <v>175</v>
      </c>
      <c r="D70" s="23">
        <v>1</v>
      </c>
      <c r="E70" s="11">
        <v>14501</v>
      </c>
      <c r="F70" s="2">
        <f>IFERROR(IF(D70&gt;0,ROUNDDOWN(((E70*$B$1)*130%)*147%,-4),"ناموجود"),"---")</f>
        <v>31310000</v>
      </c>
      <c r="G70" s="15" t="s">
        <v>186</v>
      </c>
      <c r="H70" s="16">
        <v>1</v>
      </c>
      <c r="I70" s="17">
        <v>13480000</v>
      </c>
      <c r="J70" s="3">
        <f t="shared" si="29"/>
        <v>13480000</v>
      </c>
      <c r="L70" s="10">
        <v>0</v>
      </c>
      <c r="M70" s="11">
        <v>0</v>
      </c>
      <c r="N70" s="4" t="str">
        <f t="shared" si="28"/>
        <v>ناموجود</v>
      </c>
    </row>
    <row r="71" spans="1:14">
      <c r="A71" s="1">
        <f>IF(B71&lt;&gt;"",SUBTOTAL(103,$B$3:B71),"")</f>
        <v>69</v>
      </c>
      <c r="B71" s="24" t="s">
        <v>166</v>
      </c>
      <c r="C71" s="22" t="s">
        <v>176</v>
      </c>
      <c r="D71" s="23">
        <v>1</v>
      </c>
      <c r="E71" s="11">
        <v>21398</v>
      </c>
      <c r="F71" s="2">
        <f>IFERROR(IF(D71&gt;0,ROUNDDOWN(((E71*$B$1)*130%)*147%,-4),"ناموجود"),"---")</f>
        <v>46200000</v>
      </c>
      <c r="G71" s="15" t="s">
        <v>185</v>
      </c>
      <c r="H71" s="16">
        <v>1</v>
      </c>
      <c r="I71" s="17">
        <v>15960000</v>
      </c>
      <c r="J71" s="3">
        <f t="shared" si="29"/>
        <v>15960000</v>
      </c>
      <c r="L71" s="10">
        <v>0</v>
      </c>
      <c r="M71" s="11">
        <v>0</v>
      </c>
      <c r="N71" s="4" t="str">
        <f t="shared" si="28"/>
        <v>ناموجود</v>
      </c>
    </row>
    <row r="72" spans="1:14">
      <c r="A72" s="1">
        <f>IF(B72&lt;&gt;"",SUBTOTAL(103,$B$3:B72),"")</f>
        <v>70</v>
      </c>
      <c r="B72" s="24" t="s">
        <v>167</v>
      </c>
      <c r="C72" s="22" t="s">
        <v>177</v>
      </c>
      <c r="D72" s="23">
        <v>1</v>
      </c>
      <c r="E72" s="11">
        <v>23090</v>
      </c>
      <c r="F72" s="2">
        <f>IFERROR(IF(D72&gt;0,ROUNDDOWN(((E72*$B$1)*130%)*148%,-4),"ناموجود"),"---")</f>
        <v>50200000</v>
      </c>
      <c r="G72" s="15" t="s">
        <v>188</v>
      </c>
      <c r="H72" s="16">
        <v>1</v>
      </c>
      <c r="I72" s="17">
        <v>23250000</v>
      </c>
      <c r="J72" s="3">
        <f t="shared" si="29"/>
        <v>23250000</v>
      </c>
      <c r="L72" s="10">
        <v>0</v>
      </c>
      <c r="M72" s="11">
        <v>0</v>
      </c>
      <c r="N72" s="4" t="str">
        <f t="shared" si="28"/>
        <v>ناموجود</v>
      </c>
    </row>
    <row r="73" spans="1:14">
      <c r="A73" s="1">
        <f>IF(B73&lt;&gt;"",SUBTOTAL(103,$B$3:B73),"")</f>
        <v>71</v>
      </c>
      <c r="B73" s="24" t="s">
        <v>168</v>
      </c>
      <c r="C73" s="22" t="s">
        <v>178</v>
      </c>
      <c r="D73" s="23">
        <v>1</v>
      </c>
      <c r="E73" s="11">
        <v>25567</v>
      </c>
      <c r="F73" s="2">
        <f>IFERROR(IF(D73&gt;0,ROUNDDOWN(((E73*$B$1)*130%)*151%,-4),"ناموجود"),"---")</f>
        <v>56710000</v>
      </c>
      <c r="G73" s="15" t="s">
        <v>189</v>
      </c>
      <c r="H73" s="16">
        <v>1</v>
      </c>
      <c r="I73" s="17">
        <v>26290000</v>
      </c>
      <c r="J73" s="3">
        <f t="shared" si="29"/>
        <v>26290000</v>
      </c>
      <c r="L73" s="10">
        <v>0</v>
      </c>
      <c r="M73" s="11">
        <v>0</v>
      </c>
      <c r="N73" s="4" t="str">
        <f t="shared" si="28"/>
        <v>ناموجود</v>
      </c>
    </row>
    <row r="74" spans="1:14">
      <c r="A74" s="1">
        <f>IF(B74&lt;&gt;"",SUBTOTAL(103,$B$3:B74),"")</f>
        <v>72</v>
      </c>
      <c r="B74" s="24" t="s">
        <v>169</v>
      </c>
      <c r="C74" s="22" t="s">
        <v>179</v>
      </c>
      <c r="D74" s="23">
        <v>1</v>
      </c>
      <c r="E74" s="11">
        <v>32494</v>
      </c>
      <c r="F74" s="2">
        <f>IFERROR(IF(D74&gt;0,ROUNDDOWN(((E74*$B$1)*130%)*155%,-4),"ناموجود"),"---")</f>
        <v>73980000</v>
      </c>
      <c r="G74" s="15" t="s">
        <v>190</v>
      </c>
      <c r="H74" s="16">
        <v>1</v>
      </c>
      <c r="I74" s="17">
        <v>30950000</v>
      </c>
      <c r="J74" s="3">
        <f t="shared" si="29"/>
        <v>30950000</v>
      </c>
      <c r="L74" s="10">
        <v>0</v>
      </c>
      <c r="M74" s="11">
        <v>0</v>
      </c>
      <c r="N74" s="4" t="str">
        <f t="shared" si="28"/>
        <v>ناموجود</v>
      </c>
    </row>
    <row r="75" spans="1:14">
      <c r="A75" s="1">
        <f>IF(B75&lt;&gt;"",SUBTOTAL(103,$B$3:B75),"")</f>
        <v>73</v>
      </c>
      <c r="B75" s="24" t="s">
        <v>170</v>
      </c>
      <c r="C75" s="22" t="s">
        <v>180</v>
      </c>
      <c r="D75" s="23">
        <v>1</v>
      </c>
      <c r="E75" s="11">
        <v>35870</v>
      </c>
      <c r="F75" s="2">
        <f>IFERROR(IF(D75&gt;0,ROUNDDOWN(((E75*$B$1)*130%)*157%,-4),"ناموجود"),"---")</f>
        <v>82720000</v>
      </c>
      <c r="G75" s="15" t="s">
        <v>191</v>
      </c>
      <c r="H75" s="16">
        <v>1</v>
      </c>
      <c r="I75" s="17">
        <v>42710000</v>
      </c>
      <c r="J75" s="3">
        <f t="shared" si="29"/>
        <v>42710000</v>
      </c>
      <c r="L75" s="10">
        <v>0</v>
      </c>
      <c r="M75" s="11">
        <v>0</v>
      </c>
      <c r="N75" s="4" t="str">
        <f t="shared" si="28"/>
        <v>ناموجود</v>
      </c>
    </row>
    <row r="76" spans="1:14">
      <c r="A76" s="1">
        <f>IF(B76&lt;&gt;"",SUBTOTAL(103,$B$3:B76),"")</f>
        <v>74</v>
      </c>
      <c r="B76" s="24" t="s">
        <v>171</v>
      </c>
      <c r="C76" s="22" t="s">
        <v>181</v>
      </c>
      <c r="D76" s="23">
        <v>1</v>
      </c>
      <c r="E76" s="11">
        <v>42502</v>
      </c>
      <c r="F76" s="2">
        <f>IFERROR(IF(D76&gt;0,ROUNDDOWN(((E76*$B$1)*130%)*158%,-4),"ناموجود"),"---")</f>
        <v>98640000</v>
      </c>
      <c r="G76" s="15" t="s">
        <v>192</v>
      </c>
      <c r="H76" s="16">
        <v>1</v>
      </c>
      <c r="I76" s="17">
        <v>50310000</v>
      </c>
      <c r="J76" s="3">
        <f t="shared" si="29"/>
        <v>50310000</v>
      </c>
      <c r="L76" s="10">
        <v>0</v>
      </c>
      <c r="M76" s="11">
        <v>0</v>
      </c>
      <c r="N76" s="4" t="str">
        <f t="shared" si="28"/>
        <v>ناموجود</v>
      </c>
    </row>
    <row r="77" spans="1:14">
      <c r="A77" s="1">
        <f>IF(B77&lt;&gt;"",SUBTOTAL(103,$B$3:B77),"")</f>
        <v>75</v>
      </c>
      <c r="B77" s="24" t="s">
        <v>172</v>
      </c>
      <c r="C77" s="22" t="s">
        <v>182</v>
      </c>
      <c r="D77" s="23">
        <v>1</v>
      </c>
      <c r="E77" s="11">
        <v>49738</v>
      </c>
      <c r="F77" s="2">
        <f>IFERROR(IF(D77&gt;0,ROUNDDOWN(((E77*$B$1)*130%)*160%,-4),"ناموجود"),"---")</f>
        <v>116900000</v>
      </c>
      <c r="G77" s="15" t="s">
        <v>193</v>
      </c>
      <c r="H77" s="16">
        <v>1</v>
      </c>
      <c r="I77" s="17">
        <v>58530000</v>
      </c>
      <c r="J77" s="3">
        <f t="shared" si="29"/>
        <v>58530000</v>
      </c>
      <c r="L77" s="10">
        <v>0</v>
      </c>
      <c r="M77" s="11">
        <v>0</v>
      </c>
      <c r="N77" s="4" t="str">
        <f t="shared" si="28"/>
        <v>ناموجود</v>
      </c>
    </row>
    <row r="78" spans="1:14">
      <c r="A78" s="1">
        <f>IF(B78&lt;&gt;"",SUBTOTAL(103,$B$3:B78),"")</f>
        <v>76</v>
      </c>
      <c r="B78" s="24" t="s">
        <v>173</v>
      </c>
      <c r="C78" s="22" t="s">
        <v>183</v>
      </c>
      <c r="D78" s="23">
        <v>1</v>
      </c>
      <c r="E78" s="11">
        <v>58342</v>
      </c>
      <c r="F78" s="2">
        <f>IFERROR(IF(D78&gt;0,ROUNDDOWN(((E78*$B$1)*130%)*161%,-4),"ناموجود"),"---")</f>
        <v>137980000</v>
      </c>
      <c r="G78" s="15" t="s">
        <v>194</v>
      </c>
      <c r="H78" s="16">
        <v>1</v>
      </c>
      <c r="I78" s="17">
        <v>65400000</v>
      </c>
      <c r="J78" s="3">
        <f t="shared" si="29"/>
        <v>65400000</v>
      </c>
      <c r="L78" s="10">
        <v>0</v>
      </c>
      <c r="M78" s="11">
        <v>0</v>
      </c>
      <c r="N78" s="4" t="str">
        <f t="shared" si="28"/>
        <v>ناموجود</v>
      </c>
    </row>
    <row r="79" spans="1:14">
      <c r="A79" s="1">
        <f>IF(B79&lt;&gt;"",SUBTOTAL(103,$B$3:B79),"")</f>
        <v>77</v>
      </c>
      <c r="B79" s="24" t="s">
        <v>707</v>
      </c>
      <c r="C79" s="22" t="s">
        <v>195</v>
      </c>
      <c r="D79" s="23">
        <v>1</v>
      </c>
      <c r="E79" s="11">
        <v>34646</v>
      </c>
      <c r="F79" s="2">
        <f>IFERROR(IF(D79&gt;0,ROUNDDOWN(((E79*$B$1)*130%)*152%,-4),"ناموجود"),"---")</f>
        <v>77360000</v>
      </c>
      <c r="G79" s="15" t="s">
        <v>198</v>
      </c>
      <c r="H79" s="16">
        <v>1</v>
      </c>
      <c r="I79" s="17">
        <v>19800000</v>
      </c>
      <c r="J79" s="3">
        <f t="shared" si="29"/>
        <v>19800000</v>
      </c>
      <c r="L79" s="10">
        <v>0</v>
      </c>
      <c r="M79" s="11">
        <v>0</v>
      </c>
      <c r="N79" s="4" t="str">
        <f t="shared" si="28"/>
        <v>ناموجود</v>
      </c>
    </row>
    <row r="80" spans="1:14">
      <c r="A80" s="1">
        <f>IF(B80&lt;&gt;"",SUBTOTAL(103,$B$3:B80),"")</f>
        <v>78</v>
      </c>
      <c r="B80" s="24" t="s">
        <v>708</v>
      </c>
      <c r="C80" s="22" t="s">
        <v>196</v>
      </c>
      <c r="D80" s="23">
        <v>1</v>
      </c>
      <c r="E80" s="11">
        <v>44950</v>
      </c>
      <c r="F80" s="2">
        <f>IFERROR(IF(D80&gt;0,ROUNDDOWN(((E80*$B$1)*130%)*152%,-4),"ناموجود"),"---")</f>
        <v>100360000</v>
      </c>
      <c r="G80" s="15" t="s">
        <v>199</v>
      </c>
      <c r="H80" s="16">
        <v>0</v>
      </c>
      <c r="I80" s="17">
        <v>20220000</v>
      </c>
      <c r="J80" s="3" t="str">
        <f t="shared" si="29"/>
        <v>ناموجود</v>
      </c>
      <c r="L80" s="10">
        <v>0</v>
      </c>
      <c r="M80" s="11">
        <v>0</v>
      </c>
      <c r="N80" s="4" t="str">
        <f t="shared" si="28"/>
        <v>ناموجود</v>
      </c>
    </row>
    <row r="81" spans="1:14">
      <c r="A81" s="1">
        <f>IF(B81&lt;&gt;"",SUBTOTAL(103,$B$3:B81),"")</f>
        <v>79</v>
      </c>
      <c r="B81" s="24" t="s">
        <v>709</v>
      </c>
      <c r="C81" s="22" t="s">
        <v>197</v>
      </c>
      <c r="D81" s="23">
        <v>1</v>
      </c>
      <c r="E81" s="11">
        <v>66362</v>
      </c>
      <c r="F81" s="2">
        <f>IFERROR(IF(D81&gt;0,ROUNDDOWN(((E81*$B$1)*130%)*155%,-4),"ناموجود"),"---")</f>
        <v>151100000</v>
      </c>
      <c r="G81" s="15" t="s">
        <v>200</v>
      </c>
      <c r="H81" s="16">
        <v>0</v>
      </c>
      <c r="I81" s="17">
        <v>26930000</v>
      </c>
      <c r="J81" s="3" t="str">
        <f t="shared" si="29"/>
        <v>ناموجود</v>
      </c>
      <c r="L81" s="10">
        <v>0</v>
      </c>
      <c r="M81" s="11">
        <v>0</v>
      </c>
      <c r="N81" s="4" t="str">
        <f t="shared" si="28"/>
        <v>ناموجود</v>
      </c>
    </row>
    <row r="82" spans="1:14">
      <c r="A82" s="1">
        <f>IF(B82&lt;&gt;"",SUBTOTAL(103,$B$3:B82),"")</f>
        <v>80</v>
      </c>
      <c r="B82" s="24" t="s">
        <v>236</v>
      </c>
      <c r="C82" s="22" t="s">
        <v>235</v>
      </c>
      <c r="D82" s="23">
        <v>1</v>
      </c>
      <c r="E82" s="11">
        <v>30326</v>
      </c>
      <c r="F82" s="2">
        <f>IFERROR(IF(D82&gt;0,ROUNDDOWN(((E82*$B$1)*130%)*150%,-4),"ناموجود"),"---")</f>
        <v>66820000</v>
      </c>
      <c r="G82" s="15" t="s">
        <v>659</v>
      </c>
      <c r="H82" s="16">
        <v>1</v>
      </c>
      <c r="I82" s="17">
        <v>14250000</v>
      </c>
      <c r="J82" s="3">
        <f t="shared" si="29"/>
        <v>14250000</v>
      </c>
      <c r="L82" s="10">
        <v>0</v>
      </c>
      <c r="M82" s="11">
        <v>0</v>
      </c>
      <c r="N82" s="4" t="str">
        <f t="shared" si="28"/>
        <v>ناموجود</v>
      </c>
    </row>
    <row r="83" spans="1:14">
      <c r="A83" s="1">
        <f>IF(B83&lt;&gt;"",SUBTOTAL(103,$B$3:B83),"")</f>
        <v>81</v>
      </c>
      <c r="B83" s="24" t="s">
        <v>201</v>
      </c>
      <c r="C83" s="22" t="s">
        <v>205</v>
      </c>
      <c r="D83" s="23">
        <v>1</v>
      </c>
      <c r="E83" s="11">
        <v>9583</v>
      </c>
      <c r="F83" s="2">
        <f>IFERROR(IF(D83&gt;0,ROUNDDOWN(((E83*$B$1)*130%)*145%,-4),"ناموجود"),"---")</f>
        <v>20410000</v>
      </c>
      <c r="G83" s="15" t="s">
        <v>209</v>
      </c>
      <c r="H83" s="16">
        <v>1</v>
      </c>
      <c r="I83" s="17">
        <v>4850000</v>
      </c>
      <c r="J83" s="3">
        <f t="shared" si="29"/>
        <v>4850000</v>
      </c>
      <c r="L83" s="10">
        <v>0</v>
      </c>
      <c r="M83" s="11">
        <v>0</v>
      </c>
      <c r="N83" s="4" t="str">
        <f t="shared" si="28"/>
        <v>ناموجود</v>
      </c>
    </row>
    <row r="84" spans="1:14">
      <c r="A84" s="1">
        <f>IF(B84&lt;&gt;"",SUBTOTAL(103,$B$3:B84),"")</f>
        <v>82</v>
      </c>
      <c r="B84" s="24" t="s">
        <v>202</v>
      </c>
      <c r="C84" s="22" t="s">
        <v>206</v>
      </c>
      <c r="D84" s="23">
        <v>1</v>
      </c>
      <c r="E84" s="11">
        <v>11599</v>
      </c>
      <c r="F84" s="2">
        <f>IFERROR(IF(D84&gt;0,ROUNDDOWN(((E84*$B$1)*130%)*145%,-4),"ناموجود"),"---")</f>
        <v>24700000</v>
      </c>
      <c r="G84" s="15" t="s">
        <v>210</v>
      </c>
      <c r="H84" s="16">
        <v>1</v>
      </c>
      <c r="I84" s="17">
        <v>5340000</v>
      </c>
      <c r="J84" s="3">
        <f t="shared" si="29"/>
        <v>5340000</v>
      </c>
      <c r="L84" s="10">
        <v>0</v>
      </c>
      <c r="M84" s="11">
        <v>0</v>
      </c>
      <c r="N84" s="4" t="str">
        <f t="shared" si="28"/>
        <v>ناموجود</v>
      </c>
    </row>
    <row r="85" spans="1:14">
      <c r="A85" s="1">
        <f>IF(B85&lt;&gt;"",SUBTOTAL(103,$B$3:B85),"")</f>
        <v>83</v>
      </c>
      <c r="B85" s="24" t="s">
        <v>203</v>
      </c>
      <c r="C85" s="22" t="s">
        <v>207</v>
      </c>
      <c r="D85" s="23">
        <v>1</v>
      </c>
      <c r="E85" s="11">
        <v>14861</v>
      </c>
      <c r="F85" s="2">
        <f>IFERROR(IF(D85&gt;0,ROUNDDOWN(((E85*$B$1)*130%)*150%,-4),"ناموجود"),"---")</f>
        <v>32740000</v>
      </c>
      <c r="G85" s="15" t="s">
        <v>211</v>
      </c>
      <c r="H85" s="16">
        <v>1</v>
      </c>
      <c r="I85" s="17">
        <v>6910000</v>
      </c>
      <c r="J85" s="3">
        <f t="shared" si="29"/>
        <v>6910000</v>
      </c>
      <c r="L85" s="10">
        <v>0</v>
      </c>
      <c r="M85" s="11">
        <v>0</v>
      </c>
      <c r="N85" s="4" t="str">
        <f t="shared" si="28"/>
        <v>ناموجود</v>
      </c>
    </row>
    <row r="86" spans="1:14">
      <c r="A86" s="1">
        <f>IF(B86&lt;&gt;"",SUBTOTAL(103,$B$3:B86),"")</f>
        <v>84</v>
      </c>
      <c r="B86" s="24" t="s">
        <v>204</v>
      </c>
      <c r="C86" s="22" t="s">
        <v>208</v>
      </c>
      <c r="D86" s="23">
        <v>1</v>
      </c>
      <c r="E86" s="11">
        <v>16632</v>
      </c>
      <c r="F86" s="2">
        <f>IFERROR(IF(D86&gt;0,ROUNDDOWN(((E86*$B$1)*130%)*150%,-4),"ناموجود"),"---")</f>
        <v>36640000</v>
      </c>
      <c r="G86" s="15" t="s">
        <v>212</v>
      </c>
      <c r="H86" s="16">
        <v>1</v>
      </c>
      <c r="I86" s="17">
        <v>7760000</v>
      </c>
      <c r="J86" s="3">
        <f t="shared" si="29"/>
        <v>7760000</v>
      </c>
      <c r="L86" s="10">
        <v>0</v>
      </c>
      <c r="M86" s="11">
        <v>0</v>
      </c>
      <c r="N86" s="4" t="str">
        <f t="shared" si="28"/>
        <v>ناموجود</v>
      </c>
    </row>
    <row r="87" spans="1:14">
      <c r="A87" s="1">
        <f>IF(B87&lt;&gt;"",SUBTOTAL(103,$B$3:B87),"")</f>
        <v>85</v>
      </c>
      <c r="B87" s="24" t="s">
        <v>213</v>
      </c>
      <c r="C87" s="22" t="s">
        <v>218</v>
      </c>
      <c r="D87" s="23">
        <v>1</v>
      </c>
      <c r="E87" s="11">
        <v>4370</v>
      </c>
      <c r="F87" s="2">
        <f>IFERROR(IF(D87&gt;0,ROUNDDOWN(((E87*$B$1)*130%)*150%,-4),"ناموجود"),"---")</f>
        <v>9620000</v>
      </c>
      <c r="H87" s="16">
        <v>0</v>
      </c>
      <c r="I87" s="17">
        <v>120000000</v>
      </c>
      <c r="J87" s="3" t="str">
        <f t="shared" si="29"/>
        <v>ناموجود</v>
      </c>
      <c r="L87" s="10">
        <v>0</v>
      </c>
      <c r="M87" s="11">
        <v>0</v>
      </c>
      <c r="N87" s="4" t="str">
        <f t="shared" si="28"/>
        <v>ناموجود</v>
      </c>
    </row>
    <row r="88" spans="1:14">
      <c r="A88" s="1">
        <f>IF(B88&lt;&gt;"",SUBTOTAL(103,$B$3:B88),"")</f>
        <v>86</v>
      </c>
      <c r="B88" s="24" t="s">
        <v>214</v>
      </c>
      <c r="C88" s="22" t="s">
        <v>219</v>
      </c>
      <c r="D88" s="23">
        <v>1</v>
      </c>
      <c r="E88" s="11">
        <v>9965</v>
      </c>
      <c r="F88" s="2">
        <f>IFERROR(IF(D88&gt;0,ROUNDDOWN(((E88*$B$1)*130%)*148%,-4),"ناموجود"),"---")</f>
        <v>21660000</v>
      </c>
      <c r="G88" s="15" t="s">
        <v>223</v>
      </c>
      <c r="H88" s="16">
        <v>1</v>
      </c>
      <c r="I88" s="17">
        <v>10360000</v>
      </c>
      <c r="J88" s="3">
        <f t="shared" si="29"/>
        <v>10360000</v>
      </c>
      <c r="L88" s="10">
        <v>0</v>
      </c>
      <c r="M88" s="11">
        <v>0</v>
      </c>
      <c r="N88" s="4" t="str">
        <f t="shared" si="28"/>
        <v>ناموجود</v>
      </c>
    </row>
    <row r="89" spans="1:14">
      <c r="A89" s="1">
        <f>IF(B89&lt;&gt;"",SUBTOTAL(103,$B$3:B89),"")</f>
        <v>87</v>
      </c>
      <c r="B89" s="24" t="s">
        <v>215</v>
      </c>
      <c r="C89" s="22" t="s">
        <v>220</v>
      </c>
      <c r="D89" s="23">
        <v>1</v>
      </c>
      <c r="E89" s="11">
        <v>11830</v>
      </c>
      <c r="F89" s="2">
        <f>IFERROR(IF(D89&gt;0,ROUNDDOWN(((E89*$B$1)*130%)*148%,-4),"ناموجود"),"---")</f>
        <v>25710000</v>
      </c>
      <c r="G89" s="15" t="s">
        <v>224</v>
      </c>
      <c r="H89" s="16">
        <v>1</v>
      </c>
      <c r="I89" s="17">
        <v>13780000</v>
      </c>
      <c r="J89" s="3">
        <f t="shared" si="29"/>
        <v>13780000</v>
      </c>
      <c r="L89" s="10">
        <v>0</v>
      </c>
      <c r="M89" s="11">
        <v>0</v>
      </c>
      <c r="N89" s="4" t="str">
        <f t="shared" si="28"/>
        <v>ناموجود</v>
      </c>
    </row>
    <row r="90" spans="1:14">
      <c r="A90" s="1">
        <f>IF(B90&lt;&gt;"",SUBTOTAL(103,$B$3:B90),"")</f>
        <v>88</v>
      </c>
      <c r="B90" s="24" t="s">
        <v>216</v>
      </c>
      <c r="C90" s="22" t="s">
        <v>221</v>
      </c>
      <c r="D90" s="23">
        <v>1</v>
      </c>
      <c r="E90" s="11">
        <v>17244</v>
      </c>
      <c r="F90" s="2">
        <f>IFERROR(IF(D90&gt;0,ROUNDDOWN(((E90*$B$1)*130%)*150%,-4),"ناموجود"),"---")</f>
        <v>37990000</v>
      </c>
      <c r="G90" s="15" t="s">
        <v>225</v>
      </c>
      <c r="H90" s="16">
        <v>1</v>
      </c>
      <c r="I90" s="17">
        <v>23530000</v>
      </c>
      <c r="J90" s="3">
        <f t="shared" si="29"/>
        <v>23530000</v>
      </c>
      <c r="L90" s="10">
        <v>0</v>
      </c>
      <c r="M90" s="11">
        <v>0</v>
      </c>
      <c r="N90" s="4" t="str">
        <f t="shared" si="28"/>
        <v>ناموجود</v>
      </c>
    </row>
    <row r="91" spans="1:14">
      <c r="A91" s="1">
        <f>IF(B91&lt;&gt;"",SUBTOTAL(103,$B$3:B91),"")</f>
        <v>89</v>
      </c>
      <c r="B91" s="24" t="s">
        <v>217</v>
      </c>
      <c r="C91" s="22" t="s">
        <v>222</v>
      </c>
      <c r="D91" s="23">
        <v>1</v>
      </c>
      <c r="E91" s="11">
        <v>22018</v>
      </c>
      <c r="F91" s="2">
        <f>IFERROR(IF(D91&gt;0,ROUNDDOWN(((E91*$B$1)*130%)*150%,-4),"ناموجود"),"---")</f>
        <v>48510000</v>
      </c>
      <c r="G91" s="15" t="s">
        <v>226</v>
      </c>
      <c r="H91" s="16">
        <v>1</v>
      </c>
      <c r="I91" s="17">
        <v>33090000</v>
      </c>
      <c r="J91" s="3">
        <f t="shared" si="29"/>
        <v>33090000</v>
      </c>
      <c r="L91" s="10">
        <v>0</v>
      </c>
      <c r="M91" s="11">
        <v>0</v>
      </c>
      <c r="N91" s="4" t="str">
        <f t="shared" si="28"/>
        <v>ناموجود</v>
      </c>
    </row>
    <row r="92" spans="1:14">
      <c r="A92" s="1">
        <f>IF(B92&lt;&gt;"",SUBTOTAL(103,$B$3:B92),"")</f>
        <v>90</v>
      </c>
      <c r="B92" s="24" t="s">
        <v>660</v>
      </c>
      <c r="C92" s="22" t="s">
        <v>661</v>
      </c>
      <c r="D92" s="23">
        <v>0</v>
      </c>
      <c r="E92" s="11">
        <v>6725</v>
      </c>
      <c r="F92" s="2" t="str">
        <f>IFERROR(IF(D92&gt;0,ROUNDDOWN(((E92*$B$1)*130%)*153%,-4),"ناموجود"),"---")</f>
        <v>ناموجود</v>
      </c>
      <c r="G92" s="15" t="s">
        <v>732</v>
      </c>
      <c r="H92" s="16">
        <v>1</v>
      </c>
      <c r="I92" s="17">
        <v>4430000</v>
      </c>
      <c r="J92" s="3">
        <f t="shared" si="29"/>
        <v>4430000</v>
      </c>
      <c r="L92" s="10">
        <v>0</v>
      </c>
      <c r="M92" s="11">
        <v>0</v>
      </c>
      <c r="N92" s="4" t="str">
        <f t="shared" si="28"/>
        <v>ناموجود</v>
      </c>
    </row>
    <row r="93" spans="1:14">
      <c r="A93" s="1">
        <f>IF(B93&lt;&gt;"",SUBTOTAL(103,$B$3:B93),"")</f>
        <v>91</v>
      </c>
      <c r="B93" s="24" t="s">
        <v>227</v>
      </c>
      <c r="C93" s="22" t="s">
        <v>228</v>
      </c>
      <c r="D93" s="23">
        <v>1</v>
      </c>
      <c r="E93" s="11">
        <v>3557</v>
      </c>
      <c r="F93" s="2">
        <f>IFERROR(IF(D93&gt;0,ROUNDDOWN(((E93*$B$1)*130%)*150%,-4),"ناموجود"),"---")</f>
        <v>7830000</v>
      </c>
      <c r="G93" s="15" t="s">
        <v>733</v>
      </c>
      <c r="H93" s="16">
        <v>1</v>
      </c>
      <c r="I93" s="17">
        <v>3440000</v>
      </c>
      <c r="J93" s="3">
        <f t="shared" si="29"/>
        <v>3440000</v>
      </c>
      <c r="L93" s="10">
        <v>0</v>
      </c>
      <c r="M93" s="11">
        <v>0</v>
      </c>
      <c r="N93" s="4" t="str">
        <f t="shared" si="28"/>
        <v>ناموجود</v>
      </c>
    </row>
    <row r="94" spans="1:14">
      <c r="A94" s="1">
        <f>IF(B94&lt;&gt;"",SUBTOTAL(103,$B$3:B94),"")</f>
        <v>92</v>
      </c>
      <c r="B94" s="24" t="s">
        <v>229</v>
      </c>
      <c r="C94" s="22" t="s">
        <v>230</v>
      </c>
      <c r="D94" s="23">
        <v>0</v>
      </c>
      <c r="E94" s="11">
        <v>18936</v>
      </c>
      <c r="F94" s="2" t="str">
        <f>IFERROR(IF(D94&gt;0,ROUNDDOWN(((E94*$B$1)*130%)*155%,-4),"ناموجود"),"---")</f>
        <v>ناموجود</v>
      </c>
      <c r="H94" s="16">
        <v>0</v>
      </c>
      <c r="I94" s="17">
        <v>120000000</v>
      </c>
      <c r="J94" s="3" t="str">
        <f t="shared" si="29"/>
        <v>ناموجود</v>
      </c>
      <c r="L94" s="10">
        <v>0</v>
      </c>
      <c r="M94" s="11">
        <v>0</v>
      </c>
      <c r="N94" s="4" t="str">
        <f t="shared" si="28"/>
        <v>ناموجود</v>
      </c>
    </row>
    <row r="95" spans="1:14">
      <c r="A95" s="1">
        <f>IF(B95&lt;&gt;"",SUBTOTAL(103,$B$3:B95),"")</f>
        <v>93</v>
      </c>
      <c r="B95" s="24" t="s">
        <v>231</v>
      </c>
      <c r="C95" s="22" t="s">
        <v>232</v>
      </c>
      <c r="D95" s="23">
        <v>1</v>
      </c>
      <c r="E95" s="11">
        <v>5818</v>
      </c>
      <c r="F95" s="2">
        <f t="shared" ref="F95:F107" si="30">IFERROR(IF(D95&gt;0,ROUNDDOWN(((E95*$B$1)*130%)*150%,-4),"ناموجود"),"---")</f>
        <v>12810000</v>
      </c>
      <c r="G95" s="15" t="s">
        <v>734</v>
      </c>
      <c r="H95" s="16">
        <v>1</v>
      </c>
      <c r="I95" s="17">
        <v>6110000</v>
      </c>
      <c r="J95" s="3">
        <f t="shared" si="29"/>
        <v>6110000</v>
      </c>
      <c r="L95" s="10">
        <v>0</v>
      </c>
      <c r="M95" s="11">
        <v>0</v>
      </c>
      <c r="N95" s="4" t="str">
        <f t="shared" si="28"/>
        <v>ناموجود</v>
      </c>
    </row>
    <row r="96" spans="1:14">
      <c r="A96" s="1">
        <f>IF(B96&lt;&gt;"",SUBTOTAL(103,$B$3:B96),"")</f>
        <v>94</v>
      </c>
      <c r="B96" s="24" t="s">
        <v>233</v>
      </c>
      <c r="C96" s="22" t="s">
        <v>234</v>
      </c>
      <c r="D96" s="23">
        <v>1</v>
      </c>
      <c r="E96" s="11">
        <v>11945</v>
      </c>
      <c r="F96" s="2">
        <f t="shared" si="30"/>
        <v>26320000</v>
      </c>
      <c r="H96" s="16">
        <v>0</v>
      </c>
      <c r="I96" s="17">
        <v>120000000</v>
      </c>
      <c r="J96" s="3" t="str">
        <f t="shared" si="29"/>
        <v>ناموجود</v>
      </c>
      <c r="L96" s="10">
        <v>0</v>
      </c>
      <c r="M96" s="11">
        <v>0</v>
      </c>
      <c r="N96" s="4" t="str">
        <f t="shared" si="28"/>
        <v>ناموجود</v>
      </c>
    </row>
    <row r="97" spans="1:14">
      <c r="A97" s="1">
        <f>IF(B97&lt;&gt;"",SUBTOTAL(103,$B$3:B97),"")</f>
        <v>95</v>
      </c>
      <c r="B97" s="24" t="s">
        <v>237</v>
      </c>
      <c r="C97" s="22" t="s">
        <v>239</v>
      </c>
      <c r="D97" s="23">
        <v>1</v>
      </c>
      <c r="E97" s="11">
        <v>2614</v>
      </c>
      <c r="F97" s="2">
        <f t="shared" si="30"/>
        <v>5750000</v>
      </c>
      <c r="G97" s="15" t="s">
        <v>241</v>
      </c>
      <c r="H97" s="16">
        <v>1</v>
      </c>
      <c r="I97" s="17">
        <v>2120000</v>
      </c>
      <c r="J97" s="3">
        <f t="shared" si="29"/>
        <v>2120000</v>
      </c>
      <c r="L97" s="10">
        <v>0</v>
      </c>
      <c r="M97" s="11">
        <v>0</v>
      </c>
      <c r="N97" s="4" t="str">
        <f t="shared" si="28"/>
        <v>ناموجود</v>
      </c>
    </row>
    <row r="98" spans="1:14">
      <c r="A98" s="1">
        <f>IF(B98&lt;&gt;"",SUBTOTAL(103,$B$3:B98),"")</f>
        <v>96</v>
      </c>
      <c r="B98" s="24" t="s">
        <v>238</v>
      </c>
      <c r="C98" s="22" t="s">
        <v>240</v>
      </c>
      <c r="D98" s="23">
        <v>1</v>
      </c>
      <c r="E98" s="11">
        <v>3362</v>
      </c>
      <c r="F98" s="2">
        <f t="shared" si="30"/>
        <v>7400000</v>
      </c>
      <c r="G98" s="15" t="s">
        <v>242</v>
      </c>
      <c r="H98" s="16">
        <v>1</v>
      </c>
      <c r="I98" s="17">
        <v>2390000</v>
      </c>
      <c r="J98" s="3">
        <f t="shared" si="29"/>
        <v>2390000</v>
      </c>
      <c r="L98" s="10">
        <v>0</v>
      </c>
      <c r="M98" s="11">
        <v>0</v>
      </c>
      <c r="N98" s="4" t="str">
        <f t="shared" si="28"/>
        <v>ناموجود</v>
      </c>
    </row>
    <row r="99" spans="1:14">
      <c r="A99" s="1">
        <f>IF(B99&lt;&gt;"",SUBTOTAL(103,$B$3:B99),"")</f>
        <v>97</v>
      </c>
      <c r="B99" s="24" t="s">
        <v>243</v>
      </c>
      <c r="C99" s="22" t="s">
        <v>245</v>
      </c>
      <c r="D99" s="23">
        <v>0</v>
      </c>
      <c r="E99" s="11">
        <v>2902</v>
      </c>
      <c r="F99" s="2" t="str">
        <f t="shared" si="30"/>
        <v>ناموجود</v>
      </c>
      <c r="H99" s="16">
        <v>0</v>
      </c>
      <c r="I99" s="17">
        <v>120000000</v>
      </c>
      <c r="J99" s="3" t="str">
        <f t="shared" si="29"/>
        <v>ناموجود</v>
      </c>
      <c r="L99" s="10">
        <v>0</v>
      </c>
      <c r="M99" s="11">
        <v>0</v>
      </c>
      <c r="N99" s="4" t="str">
        <f t="shared" si="28"/>
        <v>ناموجود</v>
      </c>
    </row>
    <row r="100" spans="1:14">
      <c r="A100" s="1">
        <f>IF(B100&lt;&gt;"",SUBTOTAL(103,$B$3:B100),"")</f>
        <v>98</v>
      </c>
      <c r="B100" s="24" t="s">
        <v>247</v>
      </c>
      <c r="C100" s="22" t="s">
        <v>246</v>
      </c>
      <c r="D100" s="23">
        <v>1</v>
      </c>
      <c r="E100" s="11">
        <v>4975</v>
      </c>
      <c r="F100" s="2">
        <f t="shared" si="30"/>
        <v>10960000</v>
      </c>
      <c r="G100" s="15" t="s">
        <v>735</v>
      </c>
      <c r="H100" s="16">
        <v>1</v>
      </c>
      <c r="I100" s="17">
        <v>4540000</v>
      </c>
      <c r="J100" s="3">
        <f t="shared" si="29"/>
        <v>4540000</v>
      </c>
      <c r="L100" s="10">
        <v>0</v>
      </c>
      <c r="M100" s="11">
        <v>0</v>
      </c>
      <c r="N100" s="4" t="str">
        <f t="shared" si="28"/>
        <v>ناموجود</v>
      </c>
    </row>
    <row r="101" spans="1:14">
      <c r="A101" s="1">
        <f>IF(B101&lt;&gt;"",SUBTOTAL(103,$B$3:B101),"")</f>
        <v>99</v>
      </c>
      <c r="B101" s="24" t="s">
        <v>249</v>
      </c>
      <c r="C101" s="22" t="s">
        <v>244</v>
      </c>
      <c r="D101" s="23">
        <v>0</v>
      </c>
      <c r="E101" s="11">
        <v>15869</v>
      </c>
      <c r="F101" s="2" t="str">
        <f t="shared" si="30"/>
        <v>ناموجود</v>
      </c>
      <c r="G101" s="15" t="s">
        <v>248</v>
      </c>
      <c r="H101" s="16">
        <v>1</v>
      </c>
      <c r="I101" s="17">
        <v>15530000</v>
      </c>
      <c r="J101" s="3">
        <f t="shared" si="29"/>
        <v>15530000</v>
      </c>
      <c r="L101" s="10">
        <v>0</v>
      </c>
      <c r="M101" s="11">
        <v>0</v>
      </c>
      <c r="N101" s="4" t="str">
        <f t="shared" si="28"/>
        <v>ناموجود</v>
      </c>
    </row>
    <row r="102" spans="1:14">
      <c r="A102" s="1">
        <f>IF(B102&lt;&gt;"",SUBTOTAL(103,$B$3:B102),"")</f>
        <v>100</v>
      </c>
      <c r="B102" s="24" t="s">
        <v>679</v>
      </c>
      <c r="C102" s="22" t="s">
        <v>674</v>
      </c>
      <c r="D102" s="23">
        <v>1</v>
      </c>
      <c r="E102" s="11">
        <v>6415</v>
      </c>
      <c r="F102" s="2">
        <f t="shared" si="30"/>
        <v>14130000</v>
      </c>
      <c r="G102" s="15" t="s">
        <v>253</v>
      </c>
      <c r="H102" s="16">
        <v>1</v>
      </c>
      <c r="I102" s="17">
        <v>5770000</v>
      </c>
      <c r="J102" s="3">
        <f t="shared" si="29"/>
        <v>5770000</v>
      </c>
      <c r="L102" s="10">
        <v>0</v>
      </c>
      <c r="M102" s="11">
        <v>0</v>
      </c>
      <c r="N102" s="4" t="str">
        <f t="shared" si="28"/>
        <v>ناموجود</v>
      </c>
    </row>
    <row r="103" spans="1:14">
      <c r="A103" s="1">
        <f>IF(B103&lt;&gt;"",SUBTOTAL(103,$B$3:B103),"")</f>
        <v>101</v>
      </c>
      <c r="B103" s="24" t="s">
        <v>680</v>
      </c>
      <c r="C103" s="22" t="s">
        <v>250</v>
      </c>
      <c r="D103" s="23">
        <v>1</v>
      </c>
      <c r="E103" s="11">
        <v>6840</v>
      </c>
      <c r="F103" s="2">
        <f t="shared" si="30"/>
        <v>15070000</v>
      </c>
      <c r="G103" s="15" t="s">
        <v>254</v>
      </c>
      <c r="H103" s="16">
        <v>0</v>
      </c>
      <c r="I103" s="17">
        <v>6200000</v>
      </c>
      <c r="J103" s="3" t="str">
        <f t="shared" si="29"/>
        <v>ناموجود</v>
      </c>
      <c r="L103" s="10">
        <v>0</v>
      </c>
      <c r="M103" s="11">
        <v>0</v>
      </c>
      <c r="N103" s="4" t="str">
        <f t="shared" si="28"/>
        <v>ناموجود</v>
      </c>
    </row>
    <row r="104" spans="1:14">
      <c r="A104" s="1">
        <f>IF(B104&lt;&gt;"",SUBTOTAL(103,$B$3:B104),"")</f>
        <v>102</v>
      </c>
      <c r="B104" s="24" t="s">
        <v>681</v>
      </c>
      <c r="C104" s="22" t="s">
        <v>251</v>
      </c>
      <c r="D104" s="23">
        <v>1</v>
      </c>
      <c r="E104" s="11">
        <v>7308</v>
      </c>
      <c r="F104" s="2">
        <f t="shared" si="30"/>
        <v>16100000</v>
      </c>
      <c r="G104" s="15" t="s">
        <v>255</v>
      </c>
      <c r="H104" s="16">
        <v>1</v>
      </c>
      <c r="I104" s="17">
        <v>7610000</v>
      </c>
      <c r="J104" s="3">
        <f t="shared" si="29"/>
        <v>7610000</v>
      </c>
      <c r="L104" s="10">
        <v>0</v>
      </c>
      <c r="M104" s="11">
        <v>0</v>
      </c>
      <c r="N104" s="4" t="str">
        <f t="shared" si="28"/>
        <v>ناموجود</v>
      </c>
    </row>
    <row r="105" spans="1:14">
      <c r="A105" s="1">
        <f>IF(B105&lt;&gt;"",SUBTOTAL(103,$B$3:B105),"")</f>
        <v>103</v>
      </c>
      <c r="B105" s="24" t="s">
        <v>682</v>
      </c>
      <c r="C105" s="22" t="s">
        <v>252</v>
      </c>
      <c r="D105" s="23">
        <v>1</v>
      </c>
      <c r="E105" s="11">
        <v>7754</v>
      </c>
      <c r="F105" s="2">
        <f t="shared" si="30"/>
        <v>17080000</v>
      </c>
      <c r="G105" s="15" t="s">
        <v>256</v>
      </c>
      <c r="H105" s="16">
        <v>1</v>
      </c>
      <c r="I105" s="17">
        <v>9060000</v>
      </c>
      <c r="J105" s="3">
        <f t="shared" si="29"/>
        <v>9060000</v>
      </c>
      <c r="L105" s="10">
        <v>0</v>
      </c>
      <c r="M105" s="11">
        <v>0</v>
      </c>
      <c r="N105" s="4" t="str">
        <f t="shared" si="28"/>
        <v>ناموجود</v>
      </c>
    </row>
    <row r="106" spans="1:14">
      <c r="A106" s="1">
        <f>IF(B106&lt;&gt;"",SUBTOTAL(103,$B$3:B106),"")</f>
        <v>104</v>
      </c>
      <c r="B106" s="24" t="s">
        <v>700</v>
      </c>
      <c r="C106" s="22" t="s">
        <v>699</v>
      </c>
      <c r="D106" s="23">
        <v>1</v>
      </c>
      <c r="E106" s="11">
        <v>8540</v>
      </c>
      <c r="F106" s="2">
        <f>IFERROR(IF(D106&gt;0,ROUNDDOWN(((E106*$B$1)*130%)*149%,-4),"ناموجود"),"---")</f>
        <v>18690000</v>
      </c>
      <c r="G106" s="15" t="s">
        <v>701</v>
      </c>
      <c r="H106" s="16">
        <v>1</v>
      </c>
      <c r="I106" s="17">
        <v>7660000</v>
      </c>
      <c r="J106" s="3">
        <f t="shared" si="29"/>
        <v>7660000</v>
      </c>
      <c r="L106" s="10">
        <v>0</v>
      </c>
      <c r="M106" s="11">
        <v>0</v>
      </c>
      <c r="N106" s="4" t="str">
        <f t="shared" si="28"/>
        <v>ناموجود</v>
      </c>
    </row>
    <row r="107" spans="1:14">
      <c r="A107" s="1">
        <f>IF(B107&lt;&gt;"",SUBTOTAL(103,$B$3:B107),"")</f>
        <v>105</v>
      </c>
      <c r="B107" s="24" t="s">
        <v>258</v>
      </c>
      <c r="C107" s="22" t="s">
        <v>257</v>
      </c>
      <c r="D107" s="23">
        <v>1</v>
      </c>
      <c r="E107" s="11">
        <v>14105</v>
      </c>
      <c r="F107" s="2">
        <f t="shared" si="30"/>
        <v>31080000</v>
      </c>
      <c r="G107" s="15" t="s">
        <v>259</v>
      </c>
      <c r="H107" s="16">
        <v>1</v>
      </c>
      <c r="I107" s="17">
        <v>11390000</v>
      </c>
      <c r="J107" s="3">
        <f t="shared" si="29"/>
        <v>11390000</v>
      </c>
      <c r="L107" s="10">
        <v>0</v>
      </c>
      <c r="M107" s="11">
        <v>0</v>
      </c>
      <c r="N107" s="4" t="str">
        <f t="shared" si="28"/>
        <v>ناموجود</v>
      </c>
    </row>
    <row r="108" spans="1:14">
      <c r="A108" s="1">
        <f>IF(B108&lt;&gt;"",SUBTOTAL(103,$B$3:B108),"")</f>
        <v>106</v>
      </c>
      <c r="B108" s="24" t="s">
        <v>688</v>
      </c>
      <c r="C108" s="22" t="s">
        <v>326</v>
      </c>
      <c r="D108" s="23">
        <v>0</v>
      </c>
      <c r="E108" s="11">
        <v>6653</v>
      </c>
      <c r="F108" s="2" t="str">
        <f>IFERROR(IF(D108&gt;0,ROUNDDOWN(((E108*$B$1)*130%)*152%,-4),"ناموجود"),"---")</f>
        <v>ناموجود</v>
      </c>
      <c r="G108" s="15" t="s">
        <v>736</v>
      </c>
      <c r="H108" s="16">
        <v>1</v>
      </c>
      <c r="I108" s="17">
        <v>7390000</v>
      </c>
      <c r="J108" s="3">
        <f t="shared" si="29"/>
        <v>7390000</v>
      </c>
      <c r="L108" s="10">
        <v>0</v>
      </c>
      <c r="M108" s="11">
        <v>0</v>
      </c>
      <c r="N108" s="4" t="str">
        <f t="shared" si="28"/>
        <v>ناموجود</v>
      </c>
    </row>
    <row r="109" spans="1:14">
      <c r="A109" s="1">
        <f>IF(B109&lt;&gt;"",SUBTOTAL(103,$B$3:B109),"")</f>
        <v>107</v>
      </c>
      <c r="B109" s="24" t="s">
        <v>351</v>
      </c>
      <c r="C109" s="22" t="s">
        <v>352</v>
      </c>
      <c r="D109" s="23">
        <v>1</v>
      </c>
      <c r="E109" s="11">
        <v>27871</v>
      </c>
      <c r="F109" s="2">
        <f>IFERROR(IF(D109&gt;0,ROUNDDOWN(((E109*$B$1)*130%)*153%,-4),"ناموجود"),"---")</f>
        <v>62640000</v>
      </c>
      <c r="G109" s="15" t="s">
        <v>737</v>
      </c>
      <c r="H109" s="16">
        <v>0</v>
      </c>
      <c r="I109" s="17">
        <v>20770000</v>
      </c>
      <c r="J109" s="3" t="str">
        <f t="shared" si="29"/>
        <v>ناموجود</v>
      </c>
      <c r="L109" s="10">
        <v>0</v>
      </c>
      <c r="M109" s="11">
        <v>0</v>
      </c>
      <c r="N109" s="4" t="str">
        <f t="shared" si="28"/>
        <v>ناموجود</v>
      </c>
    </row>
    <row r="110" spans="1:14">
      <c r="A110" s="1">
        <f>IF(B110&lt;&gt;"",SUBTOTAL(103,$B$3:B110),"")</f>
        <v>108</v>
      </c>
      <c r="B110" s="24" t="s">
        <v>648</v>
      </c>
      <c r="C110" s="22" t="s">
        <v>647</v>
      </c>
      <c r="D110" s="23">
        <v>1</v>
      </c>
      <c r="E110" s="11">
        <v>28634</v>
      </c>
      <c r="F110" s="2">
        <f>IFERROR(IF(D110&gt;0,ROUNDDOWN(((E110*$B$1)*130%)*153%,-4),"ناموجود"),"---")</f>
        <v>64350000</v>
      </c>
      <c r="H110" s="16">
        <v>0</v>
      </c>
      <c r="I110" s="17">
        <v>120000000</v>
      </c>
      <c r="J110" s="3" t="str">
        <f t="shared" si="29"/>
        <v>ناموجود</v>
      </c>
      <c r="L110" s="10">
        <v>0</v>
      </c>
      <c r="M110" s="11">
        <v>0</v>
      </c>
      <c r="N110" s="4" t="str">
        <f t="shared" si="28"/>
        <v>ناموجود</v>
      </c>
    </row>
    <row r="111" spans="1:14">
      <c r="A111" s="1">
        <f>IF(B111&lt;&gt;"",SUBTOTAL(103,$B$3:B111),"")</f>
        <v>109</v>
      </c>
      <c r="B111" s="24" t="s">
        <v>260</v>
      </c>
      <c r="C111" s="22" t="s">
        <v>261</v>
      </c>
      <c r="D111" s="23">
        <v>1</v>
      </c>
      <c r="E111" s="11">
        <v>2059</v>
      </c>
      <c r="F111" s="2">
        <f>IFERROR(IF(D111&gt;0,ROUNDDOWN(((E111*$B$1)*130%)*145%,-4),"ناموجود"),"---")</f>
        <v>4380000</v>
      </c>
      <c r="G111" s="15" t="s">
        <v>262</v>
      </c>
      <c r="H111" s="16">
        <v>1</v>
      </c>
      <c r="I111" s="17">
        <v>1950000</v>
      </c>
      <c r="J111" s="3">
        <f t="shared" si="29"/>
        <v>1950000</v>
      </c>
      <c r="K111" s="9" t="s">
        <v>263</v>
      </c>
      <c r="L111" s="10">
        <v>1</v>
      </c>
      <c r="M111" s="11">
        <v>1850</v>
      </c>
      <c r="N111" s="4">
        <f>IFERROR(IF(L111&gt;0,ROUNDDOWN(((M111*$B$1)*130%)*150%,-4),"ناموجود"),"---")</f>
        <v>4070000</v>
      </c>
    </row>
    <row r="112" spans="1:14">
      <c r="A112" s="1">
        <f>IF(B112&lt;&gt;"",SUBTOTAL(103,$B$3:B112),"")</f>
        <v>110</v>
      </c>
      <c r="B112" s="24" t="s">
        <v>267</v>
      </c>
      <c r="C112" s="22" t="s">
        <v>266</v>
      </c>
      <c r="D112" s="23">
        <v>1</v>
      </c>
      <c r="E112" s="11">
        <v>4320</v>
      </c>
      <c r="F112" s="2">
        <f>IFERROR(IF(D112&gt;0,ROUNDDOWN(((E112*$B$1)*130%)*145%,-4),"ناموجود"),"---")</f>
        <v>9200000</v>
      </c>
      <c r="G112" s="15" t="s">
        <v>265</v>
      </c>
      <c r="H112" s="16">
        <v>1</v>
      </c>
      <c r="I112" s="17">
        <v>4880000</v>
      </c>
      <c r="J112" s="3">
        <f t="shared" si="29"/>
        <v>4880000</v>
      </c>
      <c r="K112" s="9" t="s">
        <v>264</v>
      </c>
      <c r="L112" s="10">
        <v>1</v>
      </c>
      <c r="M112" s="11">
        <v>3650</v>
      </c>
      <c r="N112" s="4">
        <f>IFERROR(IF(L112&gt;0,ROUNDDOWN(((M112*$B$1)*130%)*150%,-4),"ناموجود"),"---")</f>
        <v>8040000</v>
      </c>
    </row>
    <row r="113" spans="1:14">
      <c r="A113" s="1">
        <f>IF(B113&lt;&gt;"",SUBTOTAL(103,$B$3:B113),"")</f>
        <v>111</v>
      </c>
      <c r="B113" s="24" t="s">
        <v>268</v>
      </c>
      <c r="C113" s="22" t="s">
        <v>685</v>
      </c>
      <c r="D113" s="23">
        <v>1</v>
      </c>
      <c r="E113" s="11">
        <v>3074</v>
      </c>
      <c r="F113" s="2">
        <f>IFERROR(IF(D113&gt;0,ROUNDDOWN(((E113*$B$1)*130%)*147%,-4),"ناموجود"),"---")</f>
        <v>6630000</v>
      </c>
      <c r="H113" s="16">
        <v>0</v>
      </c>
      <c r="I113" s="17">
        <v>120000000</v>
      </c>
      <c r="J113" s="3" t="str">
        <f t="shared" si="29"/>
        <v>ناموجود</v>
      </c>
      <c r="L113" s="10">
        <v>0</v>
      </c>
      <c r="M113" s="11">
        <v>0</v>
      </c>
      <c r="N113" s="4" t="str">
        <f t="shared" ref="N113:N115" si="31">IFERROR(IF(L113&gt;0,ROUNDDOWN(((M113*$B$1)*130%)*160%,-4),"ناموجود"),"---")</f>
        <v>ناموجود</v>
      </c>
    </row>
    <row r="114" spans="1:14">
      <c r="A114" s="1">
        <f>IF(B114&lt;&gt;"",SUBTOTAL(103,$B$3:B114),"")</f>
        <v>112</v>
      </c>
      <c r="B114" s="24" t="s">
        <v>269</v>
      </c>
      <c r="C114" s="22" t="s">
        <v>767</v>
      </c>
      <c r="D114" s="23">
        <v>1</v>
      </c>
      <c r="E114" s="11">
        <v>6926</v>
      </c>
      <c r="F114" s="2">
        <f>IFERROR(IF(D114&gt;0,ROUNDDOWN(((E114*$B$1)*130%)*150%,-4),"ناموجود"),"---")</f>
        <v>15260000</v>
      </c>
      <c r="H114" s="16">
        <v>0</v>
      </c>
      <c r="I114" s="17">
        <v>120000000</v>
      </c>
      <c r="J114" s="3" t="str">
        <f t="shared" si="29"/>
        <v>ناموجود</v>
      </c>
      <c r="L114" s="10">
        <v>0</v>
      </c>
      <c r="M114" s="11">
        <v>0</v>
      </c>
      <c r="N114" s="4" t="str">
        <f t="shared" si="31"/>
        <v>ناموجود</v>
      </c>
    </row>
    <row r="115" spans="1:14">
      <c r="A115" s="1">
        <f>IF(B115&lt;&gt;"",SUBTOTAL(103,$B$3:B115),"")</f>
        <v>113</v>
      </c>
      <c r="B115" s="24" t="s">
        <v>270</v>
      </c>
      <c r="C115" s="22" t="s">
        <v>271</v>
      </c>
      <c r="D115" s="23">
        <v>1</v>
      </c>
      <c r="E115" s="11">
        <v>3082</v>
      </c>
      <c r="F115" s="2">
        <f>IFERROR(IF(D115&gt;0,ROUNDDOWN(((E115*$B$1)*130%)*149%,-4),"ناموجود"),"---")</f>
        <v>6740000</v>
      </c>
      <c r="G115" s="15" t="s">
        <v>272</v>
      </c>
      <c r="H115" s="16">
        <v>1</v>
      </c>
      <c r="I115" s="17">
        <v>2770000</v>
      </c>
      <c r="J115" s="3">
        <f t="shared" si="29"/>
        <v>2770000</v>
      </c>
      <c r="L115" s="10">
        <v>0</v>
      </c>
      <c r="M115" s="11">
        <v>0</v>
      </c>
      <c r="N115" s="4" t="str">
        <f t="shared" si="31"/>
        <v>ناموجود</v>
      </c>
    </row>
    <row r="116" spans="1:14">
      <c r="A116" s="1">
        <f>IF(B116&lt;&gt;"",SUBTOTAL(103,$B$3:B116),"")</f>
        <v>114</v>
      </c>
      <c r="B116" s="24" t="s">
        <v>274</v>
      </c>
      <c r="C116" s="22" t="s">
        <v>704</v>
      </c>
      <c r="D116" s="23">
        <v>0</v>
      </c>
      <c r="E116" s="11">
        <v>6077</v>
      </c>
      <c r="F116" s="2" t="str">
        <f>IFERROR(IF(D116&gt;0,ROUNDDOWN(((E116*$B$1)*130%)*152%,-4),"ناموجود"),"---")</f>
        <v>ناموجود</v>
      </c>
      <c r="H116" s="16">
        <v>0</v>
      </c>
      <c r="I116" s="17">
        <v>120000000</v>
      </c>
      <c r="J116" s="3" t="str">
        <f t="shared" si="29"/>
        <v>ناموجود</v>
      </c>
      <c r="L116" s="10">
        <v>0</v>
      </c>
      <c r="M116" s="11">
        <v>0</v>
      </c>
      <c r="N116" s="4" t="str">
        <f>IFERROR(IF(L116&gt;0,ROUNDDOWN(((M116*$B$1)*130%)*165%,-4),"ناموجود"),"---")</f>
        <v>ناموجود</v>
      </c>
    </row>
    <row r="117" spans="1:14">
      <c r="A117" s="1">
        <f>IF(B117&lt;&gt;"",SUBTOTAL(103,$B$3:B117),"")</f>
        <v>115</v>
      </c>
      <c r="B117" s="24" t="s">
        <v>275</v>
      </c>
      <c r="C117" s="22" t="s">
        <v>273</v>
      </c>
      <c r="D117" s="23">
        <v>1</v>
      </c>
      <c r="E117" s="11">
        <v>6926</v>
      </c>
      <c r="F117" s="2">
        <f>IFERROR(IF(D117&gt;0,ROUNDDOWN(((E117*$B$1)*130%)*152%,-4),"ناموجود"),"---")</f>
        <v>15460000</v>
      </c>
      <c r="H117" s="16">
        <v>0</v>
      </c>
      <c r="I117" s="17">
        <v>120000000</v>
      </c>
      <c r="J117" s="3" t="str">
        <f t="shared" si="29"/>
        <v>ناموجود</v>
      </c>
      <c r="L117" s="10">
        <v>0</v>
      </c>
      <c r="M117" s="11">
        <v>0</v>
      </c>
      <c r="N117" s="4" t="str">
        <f t="shared" ref="N117:N131" si="32">IFERROR(IF(L117&gt;0,ROUNDDOWN(((M117*$B$1)*130%)*165%,-4),"ناموجود"),"---")</f>
        <v>ناموجود</v>
      </c>
    </row>
    <row r="118" spans="1:14">
      <c r="A118" s="1">
        <f>IF(B118&lt;&gt;"",SUBTOTAL(103,$B$3:B118),"")</f>
        <v>116</v>
      </c>
      <c r="B118" s="24" t="s">
        <v>689</v>
      </c>
      <c r="C118" s="22" t="s">
        <v>690</v>
      </c>
      <c r="D118" s="23">
        <v>1</v>
      </c>
      <c r="E118" s="11">
        <v>8734</v>
      </c>
      <c r="F118" s="2">
        <f>IFERROR(IF(D118&gt;0,ROUNDDOWN(((E118*$B$1)*130%)*156%,-4),"ناموجود"),"---")</f>
        <v>20010000</v>
      </c>
      <c r="H118" s="16">
        <v>0</v>
      </c>
      <c r="I118" s="17">
        <v>120000000</v>
      </c>
      <c r="J118" s="3" t="str">
        <f t="shared" si="29"/>
        <v>ناموجود</v>
      </c>
      <c r="L118" s="10">
        <v>0</v>
      </c>
      <c r="M118" s="11">
        <v>0</v>
      </c>
      <c r="N118" s="4" t="str">
        <f t="shared" si="32"/>
        <v>ناموجود</v>
      </c>
    </row>
    <row r="119" spans="1:14">
      <c r="A119" s="1">
        <f>IF(B119&lt;&gt;"",SUBTOTAL(103,$B$3:B119),"")</f>
        <v>117</v>
      </c>
      <c r="B119" s="24" t="s">
        <v>278</v>
      </c>
      <c r="C119" s="22" t="s">
        <v>279</v>
      </c>
      <c r="D119" s="23">
        <v>1</v>
      </c>
      <c r="E119" s="11">
        <v>3816</v>
      </c>
      <c r="F119" s="2">
        <f>IFERROR(IF(D119&gt;0,ROUNDDOWN(((E119*$B$1)*130%)*156%,-4),"ناموجود"),"---")</f>
        <v>8740000</v>
      </c>
      <c r="H119" s="16">
        <v>0</v>
      </c>
      <c r="I119" s="17">
        <v>120000000</v>
      </c>
      <c r="J119" s="3" t="str">
        <f t="shared" si="29"/>
        <v>ناموجود</v>
      </c>
      <c r="L119" s="10">
        <v>0</v>
      </c>
      <c r="M119" s="11">
        <v>0</v>
      </c>
      <c r="N119" s="4" t="str">
        <f t="shared" si="32"/>
        <v>ناموجود</v>
      </c>
    </row>
    <row r="120" spans="1:14">
      <c r="A120" s="1">
        <f>IF(B120&lt;&gt;"",SUBTOTAL(103,$B$3:B120),"")</f>
        <v>118</v>
      </c>
      <c r="B120" s="24" t="s">
        <v>276</v>
      </c>
      <c r="C120" s="22" t="s">
        <v>277</v>
      </c>
      <c r="D120" s="23">
        <v>1</v>
      </c>
      <c r="E120" s="11">
        <v>4536</v>
      </c>
      <c r="F120" s="2">
        <f>IFERROR(IF(D120&gt;0,ROUNDDOWN(((E120*$B$1)*130%)*150%,-4),"ناموجود"),"---")</f>
        <v>9990000</v>
      </c>
      <c r="H120" s="16">
        <v>0</v>
      </c>
      <c r="I120" s="17">
        <v>120000000</v>
      </c>
      <c r="J120" s="3" t="str">
        <f t="shared" si="29"/>
        <v>ناموجود</v>
      </c>
      <c r="L120" s="10">
        <v>0</v>
      </c>
      <c r="M120" s="11">
        <v>0</v>
      </c>
      <c r="N120" s="4" t="str">
        <f t="shared" si="32"/>
        <v>ناموجود</v>
      </c>
    </row>
    <row r="121" spans="1:14">
      <c r="A121" s="1">
        <f>IF(B121&lt;&gt;"",SUBTOTAL(103,$B$3:B121),"")</f>
        <v>119</v>
      </c>
      <c r="B121" s="24" t="s">
        <v>280</v>
      </c>
      <c r="C121" s="22" t="s">
        <v>286</v>
      </c>
      <c r="D121" s="23">
        <v>1</v>
      </c>
      <c r="E121" s="11">
        <v>6077</v>
      </c>
      <c r="F121" s="2">
        <f>IFERROR(IF(D121&gt;0,ROUNDDOWN(((E121*$B$1)*130%)*150%,-4),"ناموجود"),"---")</f>
        <v>13390000</v>
      </c>
      <c r="G121" s="15" t="s">
        <v>288</v>
      </c>
      <c r="H121" s="16">
        <v>1</v>
      </c>
      <c r="I121" s="17">
        <v>4910000</v>
      </c>
      <c r="J121" s="3">
        <f t="shared" si="29"/>
        <v>4910000</v>
      </c>
      <c r="L121" s="10">
        <v>0</v>
      </c>
      <c r="M121" s="11">
        <v>0</v>
      </c>
      <c r="N121" s="4" t="str">
        <f t="shared" si="32"/>
        <v>ناموجود</v>
      </c>
    </row>
    <row r="122" spans="1:14">
      <c r="A122" s="1">
        <f>IF(B122&lt;&gt;"",SUBTOTAL(103,$B$3:B122),"")</f>
        <v>120</v>
      </c>
      <c r="B122" s="24" t="s">
        <v>281</v>
      </c>
      <c r="C122" s="22" t="s">
        <v>287</v>
      </c>
      <c r="D122" s="23">
        <v>1</v>
      </c>
      <c r="E122" s="11">
        <v>7978</v>
      </c>
      <c r="F122" s="2">
        <f>IFERROR(IF(D122&gt;0,ROUNDDOWN(((E122*$B$1)*130%)*152%,-4),"ناموجود"),"---")</f>
        <v>17810000</v>
      </c>
      <c r="G122" s="15" t="s">
        <v>289</v>
      </c>
      <c r="H122" s="16">
        <v>1</v>
      </c>
      <c r="I122" s="17">
        <v>8700000</v>
      </c>
      <c r="J122" s="3">
        <f t="shared" si="29"/>
        <v>8700000</v>
      </c>
      <c r="L122" s="10">
        <v>0</v>
      </c>
      <c r="M122" s="11">
        <v>0</v>
      </c>
      <c r="N122" s="4" t="str">
        <f t="shared" si="32"/>
        <v>ناموجود</v>
      </c>
    </row>
    <row r="123" spans="1:14">
      <c r="A123" s="1">
        <f>IF(B123&lt;&gt;"",SUBTOTAL(103,$B$3:B123),"")</f>
        <v>121</v>
      </c>
      <c r="B123" s="24" t="s">
        <v>282</v>
      </c>
      <c r="C123" s="22" t="s">
        <v>726</v>
      </c>
      <c r="D123" s="23">
        <v>1</v>
      </c>
      <c r="E123" s="11">
        <v>19944</v>
      </c>
      <c r="F123" s="2">
        <f>IFERROR(IF(D123&gt;0,ROUNDDOWN(((E123*$B$1)*130%)*155%,-4),"ناموجود"),"---")</f>
        <v>45410000</v>
      </c>
      <c r="G123" s="15" t="s">
        <v>290</v>
      </c>
      <c r="H123" s="16">
        <v>1</v>
      </c>
      <c r="I123" s="17">
        <v>18000000</v>
      </c>
      <c r="J123" s="3">
        <f t="shared" si="29"/>
        <v>18000000</v>
      </c>
      <c r="L123" s="10">
        <v>0</v>
      </c>
      <c r="M123" s="11">
        <v>0</v>
      </c>
      <c r="N123" s="4" t="str">
        <f t="shared" si="32"/>
        <v>ناموجود</v>
      </c>
    </row>
    <row r="124" spans="1:14">
      <c r="A124" s="1">
        <f>IF(B124&lt;&gt;"",SUBTOTAL(103,$B$3:B124),"")</f>
        <v>122</v>
      </c>
      <c r="B124" s="24" t="s">
        <v>283</v>
      </c>
      <c r="C124" s="22" t="s">
        <v>284</v>
      </c>
      <c r="D124" s="23">
        <v>1</v>
      </c>
      <c r="E124" s="11">
        <v>7610</v>
      </c>
      <c r="F124" s="2">
        <f>IFERROR(IF(D124&gt;0,ROUNDDOWN(((E124*$B$1)*130%)*147%,-4),"ناموجود"),"---")</f>
        <v>16430000</v>
      </c>
      <c r="G124" s="15" t="s">
        <v>291</v>
      </c>
      <c r="H124" s="16">
        <v>1</v>
      </c>
      <c r="I124" s="17">
        <v>3790000</v>
      </c>
      <c r="J124" s="3">
        <f t="shared" si="29"/>
        <v>3790000</v>
      </c>
      <c r="L124" s="10">
        <v>0</v>
      </c>
      <c r="M124" s="11">
        <v>0</v>
      </c>
      <c r="N124" s="4" t="str">
        <f t="shared" si="32"/>
        <v>ناموجود</v>
      </c>
    </row>
    <row r="125" spans="1:14">
      <c r="A125" s="1">
        <f>IF(B125&lt;&gt;"",SUBTOTAL(103,$B$3:B125),"")</f>
        <v>123</v>
      </c>
      <c r="B125" s="24" t="s">
        <v>293</v>
      </c>
      <c r="C125" s="22" t="s">
        <v>285</v>
      </c>
      <c r="D125" s="23">
        <v>1</v>
      </c>
      <c r="E125" s="11">
        <v>17302</v>
      </c>
      <c r="F125" s="2">
        <f>IFERROR(IF(D125&gt;0,ROUNDDOWN(((E125*$B$1)*130%)*146%,-4),"ناموجود"),"---")</f>
        <v>37100000</v>
      </c>
      <c r="G125" s="15" t="s">
        <v>292</v>
      </c>
      <c r="H125" s="16">
        <v>1</v>
      </c>
      <c r="I125" s="17">
        <v>9400000</v>
      </c>
      <c r="J125" s="3">
        <f t="shared" si="29"/>
        <v>9400000</v>
      </c>
      <c r="L125" s="10">
        <v>0</v>
      </c>
      <c r="M125" s="11">
        <v>0</v>
      </c>
      <c r="N125" s="4" t="str">
        <f t="shared" si="32"/>
        <v>ناموجود</v>
      </c>
    </row>
    <row r="126" spans="1:14">
      <c r="A126" s="1">
        <f>IF(B126&lt;&gt;"",SUBTOTAL(103,$B$3:B126),"")</f>
        <v>124</v>
      </c>
      <c r="B126" s="24" t="s">
        <v>311</v>
      </c>
      <c r="C126" s="22" t="s">
        <v>327</v>
      </c>
      <c r="D126" s="23">
        <v>1</v>
      </c>
      <c r="E126" s="11">
        <v>23069</v>
      </c>
      <c r="F126" s="2">
        <f>IFERROR(IF(D126&gt;0,ROUNDDOWN(((E126*$B$1)*130%)*155%,-4),"ناموجود"),"---")</f>
        <v>52520000</v>
      </c>
      <c r="G126" s="15" t="s">
        <v>738</v>
      </c>
      <c r="H126" s="16">
        <v>1</v>
      </c>
      <c r="I126" s="17">
        <v>6360000</v>
      </c>
      <c r="J126" s="3">
        <f t="shared" si="29"/>
        <v>6360000</v>
      </c>
      <c r="L126" s="10">
        <v>0</v>
      </c>
      <c r="M126" s="11">
        <v>0</v>
      </c>
      <c r="N126" s="4" t="str">
        <f t="shared" si="32"/>
        <v>ناموجود</v>
      </c>
    </row>
    <row r="127" spans="1:14">
      <c r="A127" s="1">
        <f>IF(B127&lt;&gt;"",SUBTOTAL(103,$B$3:B127),"")</f>
        <v>125</v>
      </c>
      <c r="B127" s="24" t="s">
        <v>670</v>
      </c>
      <c r="C127" s="22" t="s">
        <v>671</v>
      </c>
      <c r="D127" s="23">
        <v>1</v>
      </c>
      <c r="E127" s="11">
        <v>31198</v>
      </c>
      <c r="F127" s="2">
        <f>IFERROR(IF(D127&gt;0,ROUNDDOWN(((E127*$B$1)*130%)*155%,-4),"ناموجود"),"---")</f>
        <v>71030000</v>
      </c>
      <c r="G127" s="15" t="s">
        <v>739</v>
      </c>
      <c r="H127" s="16">
        <v>1</v>
      </c>
      <c r="I127" s="17">
        <v>12920000</v>
      </c>
      <c r="J127" s="3">
        <f t="shared" si="29"/>
        <v>12920000</v>
      </c>
      <c r="L127" s="10">
        <v>0</v>
      </c>
      <c r="M127" s="11">
        <v>0</v>
      </c>
      <c r="N127" s="4" t="str">
        <f t="shared" si="32"/>
        <v>ناموجود</v>
      </c>
    </row>
    <row r="128" spans="1:14">
      <c r="A128" s="1">
        <f>IF(B128&lt;&gt;"",SUBTOTAL(103,$B$3:B128),"")</f>
        <v>126</v>
      </c>
      <c r="B128" s="24" t="s">
        <v>312</v>
      </c>
      <c r="C128" s="22" t="s">
        <v>764</v>
      </c>
      <c r="D128" s="23">
        <v>1</v>
      </c>
      <c r="E128" s="11">
        <v>27058</v>
      </c>
      <c r="F128" s="2">
        <f>IFERROR(IF(D128&gt;0,ROUNDDOWN(((E128*$B$1)*130%)*155%,-4),"ناموجود"),"---")</f>
        <v>61600000</v>
      </c>
      <c r="G128" s="15" t="s">
        <v>740</v>
      </c>
      <c r="H128" s="16">
        <v>1</v>
      </c>
      <c r="I128" s="17">
        <v>18150000</v>
      </c>
      <c r="J128" s="3">
        <f t="shared" si="29"/>
        <v>18150000</v>
      </c>
      <c r="L128" s="10">
        <v>0</v>
      </c>
      <c r="M128" s="11">
        <v>0</v>
      </c>
      <c r="N128" s="4" t="str">
        <f t="shared" si="32"/>
        <v>ناموجود</v>
      </c>
    </row>
    <row r="129" spans="1:14">
      <c r="A129" s="1">
        <f>IF(B129&lt;&gt;"",SUBTOTAL(103,$B$3:B129),"")</f>
        <v>127</v>
      </c>
      <c r="B129" s="24" t="s">
        <v>295</v>
      </c>
      <c r="D129" s="23">
        <v>0</v>
      </c>
      <c r="E129" s="11">
        <v>0</v>
      </c>
      <c r="F129" s="2" t="str">
        <f>IFERROR(IF(D129&gt;0,ROUNDDOWN(((E129*$B$1)*130%)*145%,-4),"ناموجود"),"---")</f>
        <v>ناموجود</v>
      </c>
      <c r="G129" s="15" t="s">
        <v>296</v>
      </c>
      <c r="H129" s="16">
        <v>1</v>
      </c>
      <c r="I129" s="17">
        <v>3150000</v>
      </c>
      <c r="J129" s="3">
        <f t="shared" si="29"/>
        <v>3150000</v>
      </c>
      <c r="L129" s="10">
        <v>0</v>
      </c>
      <c r="M129" s="11">
        <v>0</v>
      </c>
      <c r="N129" s="4" t="str">
        <f t="shared" si="32"/>
        <v>ناموجود</v>
      </c>
    </row>
    <row r="130" spans="1:14">
      <c r="A130" s="1">
        <f>IF(B130&lt;&gt;"",SUBTOTAL(103,$B$3:B130),"")</f>
        <v>128</v>
      </c>
      <c r="B130" s="24" t="s">
        <v>294</v>
      </c>
      <c r="C130" s="22" t="s">
        <v>298</v>
      </c>
      <c r="D130" s="23">
        <v>1</v>
      </c>
      <c r="E130" s="11">
        <v>4558</v>
      </c>
      <c r="F130" s="2">
        <f>IFERROR(IF(D130&gt;0,ROUNDDOWN(((E130*$B$1)*130%)*145%,-4),"ناموجود"),"---")</f>
        <v>9700000</v>
      </c>
      <c r="G130" s="15" t="s">
        <v>297</v>
      </c>
      <c r="H130" s="16">
        <v>1</v>
      </c>
      <c r="I130" s="17">
        <v>3240000</v>
      </c>
      <c r="J130" s="3">
        <f t="shared" si="29"/>
        <v>3240000</v>
      </c>
      <c r="L130" s="10">
        <v>0</v>
      </c>
      <c r="M130" s="11">
        <v>0</v>
      </c>
      <c r="N130" s="4" t="str">
        <f t="shared" si="32"/>
        <v>ناموجود</v>
      </c>
    </row>
    <row r="131" spans="1:14">
      <c r="A131" s="1">
        <f>IF(B131&lt;&gt;"",SUBTOTAL(103,$B$3:B131),"")</f>
        <v>129</v>
      </c>
      <c r="B131" s="24" t="s">
        <v>667</v>
      </c>
      <c r="C131" s="22" t="s">
        <v>299</v>
      </c>
      <c r="D131" s="23">
        <v>1</v>
      </c>
      <c r="E131" s="11">
        <v>6070</v>
      </c>
      <c r="F131" s="2">
        <f>IFERROR(IF(D131&gt;0,ROUNDDOWN(((E131*$B$1)*130%)*145%,-4),"ناموجود"),"---")</f>
        <v>12920000</v>
      </c>
      <c r="G131" s="15" t="s">
        <v>741</v>
      </c>
      <c r="H131" s="16">
        <v>0</v>
      </c>
      <c r="I131" s="17">
        <v>5660000</v>
      </c>
      <c r="J131" s="3" t="str">
        <f t="shared" si="29"/>
        <v>ناموجود</v>
      </c>
      <c r="L131" s="10">
        <v>0</v>
      </c>
      <c r="M131" s="11">
        <v>0</v>
      </c>
      <c r="N131" s="4" t="str">
        <f t="shared" si="32"/>
        <v>ناموجود</v>
      </c>
    </row>
    <row r="132" spans="1:14">
      <c r="A132" s="1">
        <f>IF(B132&lt;&gt;"",SUBTOTAL(103,$B$3:B132),"")</f>
        <v>130</v>
      </c>
      <c r="B132" s="24" t="s">
        <v>301</v>
      </c>
      <c r="C132" s="22" t="s">
        <v>300</v>
      </c>
      <c r="D132" s="23">
        <v>1</v>
      </c>
      <c r="E132" s="11">
        <v>5818</v>
      </c>
      <c r="F132" s="2">
        <f>IFERROR(IF(D132&gt;0,ROUNDDOWN(((E132*$B$1)*130%)*150%,-4),"ناموجود"),"---")</f>
        <v>12810000</v>
      </c>
      <c r="H132" s="16">
        <v>0</v>
      </c>
      <c r="I132" s="17">
        <v>120000000</v>
      </c>
      <c r="J132" s="3" t="str">
        <f t="shared" ref="J132:J195" si="33">IFERROR(IF(H132&gt;0,ROUNDDOWN(I132*100%,-4),"ناموجود"),"---")</f>
        <v>ناموجود</v>
      </c>
      <c r="L132" s="10">
        <v>0</v>
      </c>
      <c r="M132" s="11">
        <v>0</v>
      </c>
      <c r="N132" s="4" t="str">
        <f t="shared" ref="N132:N146" si="34">IFERROR(IF(L132&gt;0,ROUNDDOWN(((M132*$B$1)*130%)*165%,-4),"ناموجود"),"---")</f>
        <v>ناموجود</v>
      </c>
    </row>
    <row r="133" spans="1:14">
      <c r="A133" s="1">
        <f>IF(B133&lt;&gt;"",SUBTOTAL(103,$B$3:B133),"")</f>
        <v>131</v>
      </c>
      <c r="B133" s="24" t="s">
        <v>302</v>
      </c>
      <c r="C133" s="22" t="s">
        <v>303</v>
      </c>
      <c r="D133" s="23">
        <v>1</v>
      </c>
      <c r="E133" s="11">
        <v>5789</v>
      </c>
      <c r="F133" s="2">
        <f>IFERROR(IF(D133&gt;0,ROUNDDOWN(((E133*$B$1)*130%)*150%,-4),"ناموجود"),"---")</f>
        <v>12750000</v>
      </c>
      <c r="H133" s="16">
        <v>0</v>
      </c>
      <c r="I133" s="17">
        <v>120000000</v>
      </c>
      <c r="J133" s="3" t="str">
        <f t="shared" si="33"/>
        <v>ناموجود</v>
      </c>
      <c r="L133" s="10">
        <v>0</v>
      </c>
      <c r="M133" s="11">
        <v>0</v>
      </c>
      <c r="N133" s="4" t="str">
        <f t="shared" si="34"/>
        <v>ناموجود</v>
      </c>
    </row>
    <row r="134" spans="1:14">
      <c r="A134" s="1">
        <f>IF(B134&lt;&gt;"",SUBTOTAL(103,$B$3:B134),"")</f>
        <v>132</v>
      </c>
      <c r="B134" s="24" t="s">
        <v>304</v>
      </c>
      <c r="C134" s="22" t="s">
        <v>662</v>
      </c>
      <c r="D134" s="23">
        <v>1</v>
      </c>
      <c r="E134" s="11">
        <v>4500</v>
      </c>
      <c r="F134" s="2">
        <f>IFERROR(IF(D134&gt;0,ROUNDDOWN(((E134*$B$1)*130%)*151%,-4),"ناموجود"),"---")</f>
        <v>9980000</v>
      </c>
      <c r="G134" s="15" t="s">
        <v>742</v>
      </c>
      <c r="H134" s="16">
        <v>1</v>
      </c>
      <c r="I134" s="17">
        <v>5630000</v>
      </c>
      <c r="J134" s="3">
        <f t="shared" si="33"/>
        <v>5630000</v>
      </c>
      <c r="L134" s="10">
        <v>0</v>
      </c>
      <c r="M134" s="11">
        <v>0</v>
      </c>
      <c r="N134" s="4" t="str">
        <f t="shared" si="34"/>
        <v>ناموجود</v>
      </c>
    </row>
    <row r="135" spans="1:14">
      <c r="A135" s="1">
        <f>IF(B135&lt;&gt;"",SUBTOTAL(103,$B$3:B135),"")</f>
        <v>133</v>
      </c>
      <c r="B135" s="24" t="s">
        <v>306</v>
      </c>
      <c r="C135" s="22" t="s">
        <v>305</v>
      </c>
      <c r="D135" s="23">
        <v>0</v>
      </c>
      <c r="E135" s="11">
        <v>8086</v>
      </c>
      <c r="F135" s="2" t="str">
        <f>IFERROR(IF(D135&gt;0,ROUNDDOWN(((E135*$B$1)*130%)*150%,-4),"ناموجود"),"---")</f>
        <v>ناموجود</v>
      </c>
      <c r="H135" s="16">
        <v>0</v>
      </c>
      <c r="I135" s="17">
        <v>120000000</v>
      </c>
      <c r="J135" s="3" t="str">
        <f t="shared" si="33"/>
        <v>ناموجود</v>
      </c>
      <c r="L135" s="10">
        <v>0</v>
      </c>
      <c r="M135" s="11">
        <v>0</v>
      </c>
      <c r="N135" s="4" t="str">
        <f t="shared" si="34"/>
        <v>ناموجود</v>
      </c>
    </row>
    <row r="136" spans="1:14">
      <c r="A136" s="1">
        <f>IF(B136&lt;&gt;"",SUBTOTAL(103,$B$3:B136),"")</f>
        <v>134</v>
      </c>
      <c r="B136" s="24" t="s">
        <v>307</v>
      </c>
      <c r="C136" s="22" t="s">
        <v>328</v>
      </c>
      <c r="D136" s="23">
        <v>1</v>
      </c>
      <c r="E136" s="11">
        <v>4147</v>
      </c>
      <c r="F136" s="2">
        <f>IFERROR(IF(D136&gt;0,ROUNDDOWN(((E136*$B$1)*130%)*147%,-4),"ناموجود"),"---")</f>
        <v>8950000</v>
      </c>
      <c r="G136" s="15" t="s">
        <v>743</v>
      </c>
      <c r="H136" s="16">
        <v>1</v>
      </c>
      <c r="I136" s="17">
        <v>1300000</v>
      </c>
      <c r="J136" s="3">
        <f t="shared" si="33"/>
        <v>1300000</v>
      </c>
      <c r="L136" s="10">
        <v>0</v>
      </c>
      <c r="M136" s="11">
        <v>0</v>
      </c>
      <c r="N136" s="4" t="str">
        <f t="shared" si="34"/>
        <v>ناموجود</v>
      </c>
    </row>
    <row r="137" spans="1:14">
      <c r="A137" s="1">
        <f>IF(B137&lt;&gt;"",SUBTOTAL(103,$B$3:B137),"")</f>
        <v>135</v>
      </c>
      <c r="B137" s="24" t="s">
        <v>308</v>
      </c>
      <c r="C137" s="22" t="s">
        <v>329</v>
      </c>
      <c r="D137" s="23">
        <v>1</v>
      </c>
      <c r="E137" s="11">
        <v>4500</v>
      </c>
      <c r="F137" s="2">
        <f>IFERROR(IF(D137&gt;0,ROUNDDOWN(((E137*$B$1)*130%)*147%,-4),"ناموجود"),"---")</f>
        <v>9710000</v>
      </c>
      <c r="G137" s="15" t="s">
        <v>341</v>
      </c>
      <c r="H137" s="16">
        <v>1</v>
      </c>
      <c r="I137" s="17">
        <v>1300000</v>
      </c>
      <c r="J137" s="3">
        <f t="shared" si="33"/>
        <v>1300000</v>
      </c>
      <c r="L137" s="10">
        <v>0</v>
      </c>
      <c r="M137" s="11">
        <v>0</v>
      </c>
      <c r="N137" s="4" t="str">
        <f t="shared" si="34"/>
        <v>ناموجود</v>
      </c>
    </row>
    <row r="138" spans="1:14">
      <c r="A138" s="1">
        <f>IF(B138&lt;&gt;"",SUBTOTAL(103,$B$3:B138),"")</f>
        <v>136</v>
      </c>
      <c r="B138" s="24" t="s">
        <v>309</v>
      </c>
      <c r="C138" s="22">
        <v>7012</v>
      </c>
      <c r="D138" s="23">
        <v>1</v>
      </c>
      <c r="E138" s="11">
        <v>5969</v>
      </c>
      <c r="F138" s="2">
        <f>IFERROR(IF(D138&gt;0,ROUNDDOWN(((E138*$B$1)*130%)*147%,-4),"ناموجود"),"---")</f>
        <v>12880000</v>
      </c>
      <c r="G138" s="15" t="s">
        <v>342</v>
      </c>
      <c r="H138" s="16">
        <v>1</v>
      </c>
      <c r="I138" s="17">
        <v>2410000</v>
      </c>
      <c r="J138" s="3">
        <f t="shared" si="33"/>
        <v>2410000</v>
      </c>
      <c r="L138" s="10">
        <v>0</v>
      </c>
      <c r="M138" s="11">
        <v>0</v>
      </c>
      <c r="N138" s="4" t="str">
        <f t="shared" si="34"/>
        <v>ناموجود</v>
      </c>
    </row>
    <row r="139" spans="1:14">
      <c r="A139" s="1">
        <f>IF(B139&lt;&gt;"",SUBTOTAL(103,$B$3:B139),"")</f>
        <v>137</v>
      </c>
      <c r="B139" s="24" t="s">
        <v>310</v>
      </c>
      <c r="C139" s="22">
        <v>7033</v>
      </c>
      <c r="D139" s="23">
        <v>1</v>
      </c>
      <c r="E139" s="11">
        <v>26957</v>
      </c>
      <c r="F139" s="2">
        <f>IFERROR(IF(D139&gt;0,ROUNDDOWN(((E139*$B$1)*130%)*146%,-4),"ناموجود"),"---")</f>
        <v>57810000</v>
      </c>
      <c r="G139" s="15" t="s">
        <v>343</v>
      </c>
      <c r="H139" s="16">
        <v>1</v>
      </c>
      <c r="I139" s="17">
        <v>2950000</v>
      </c>
      <c r="J139" s="3">
        <f t="shared" si="33"/>
        <v>2950000</v>
      </c>
      <c r="L139" s="10">
        <v>0</v>
      </c>
      <c r="M139" s="11">
        <v>0</v>
      </c>
      <c r="N139" s="4" t="str">
        <f t="shared" si="34"/>
        <v>ناموجود</v>
      </c>
    </row>
    <row r="140" spans="1:14">
      <c r="A140" s="1">
        <f>IF(B140&lt;&gt;"",SUBTOTAL(103,$B$3:B140),"")</f>
        <v>138</v>
      </c>
      <c r="B140" s="24" t="s">
        <v>673</v>
      </c>
      <c r="C140" s="22">
        <v>7014</v>
      </c>
      <c r="D140" s="23">
        <v>1</v>
      </c>
      <c r="E140" s="11">
        <v>4406</v>
      </c>
      <c r="F140" s="2">
        <f>IFERROR(IF(D140&gt;0,ROUNDDOWN(((E140*$B$1)*130%)*148%,-4),"ناموجود"),"---")</f>
        <v>9570000</v>
      </c>
      <c r="G140" s="15" t="s">
        <v>744</v>
      </c>
      <c r="H140" s="16">
        <v>1</v>
      </c>
      <c r="I140" s="17">
        <v>3000000</v>
      </c>
      <c r="J140" s="3">
        <f t="shared" si="33"/>
        <v>3000000</v>
      </c>
      <c r="L140" s="10">
        <v>0</v>
      </c>
      <c r="M140" s="11">
        <v>0</v>
      </c>
      <c r="N140" s="4" t="str">
        <f t="shared" si="34"/>
        <v>ناموجود</v>
      </c>
    </row>
    <row r="141" spans="1:14">
      <c r="A141" s="1">
        <f>IF(B141&lt;&gt;"",SUBTOTAL(103,$B$3:B141),"")</f>
        <v>139</v>
      </c>
      <c r="B141" s="24" t="s">
        <v>768</v>
      </c>
      <c r="D141" s="23">
        <v>0</v>
      </c>
      <c r="E141" s="11">
        <v>0</v>
      </c>
      <c r="F141" s="2" t="str">
        <f t="shared" ref="F141:F147" si="35">IFERROR(IF(D141&gt;0,ROUNDDOWN(((E141*$B$1)*130%)*145%,-4),"ناموجود"),"---")</f>
        <v>ناموجود</v>
      </c>
      <c r="G141" s="15" t="s">
        <v>769</v>
      </c>
      <c r="H141" s="16">
        <v>0</v>
      </c>
      <c r="I141" s="17">
        <v>18500000</v>
      </c>
      <c r="J141" s="3" t="str">
        <f t="shared" si="33"/>
        <v>ناموجود</v>
      </c>
      <c r="L141" s="10">
        <v>0</v>
      </c>
      <c r="M141" s="11">
        <v>0</v>
      </c>
      <c r="N141" s="4" t="str">
        <f t="shared" si="34"/>
        <v>ناموجود</v>
      </c>
    </row>
    <row r="142" spans="1:14">
      <c r="A142" s="1">
        <f>IF(B142&lt;&gt;"",SUBTOTAL(103,$B$3:B142),"")</f>
        <v>140</v>
      </c>
      <c r="B142" s="24" t="s">
        <v>313</v>
      </c>
      <c r="C142" s="22" t="s">
        <v>330</v>
      </c>
      <c r="D142" s="23">
        <v>1</v>
      </c>
      <c r="E142" s="11">
        <v>3154</v>
      </c>
      <c r="F142" s="2">
        <f t="shared" si="35"/>
        <v>6710000</v>
      </c>
      <c r="G142" s="15">
        <v>6301</v>
      </c>
      <c r="H142" s="16">
        <v>1</v>
      </c>
      <c r="I142" s="17">
        <v>1120000</v>
      </c>
      <c r="J142" s="3">
        <f t="shared" si="33"/>
        <v>1120000</v>
      </c>
      <c r="L142" s="10">
        <v>0</v>
      </c>
      <c r="M142" s="11">
        <v>0</v>
      </c>
      <c r="N142" s="4" t="str">
        <f t="shared" si="34"/>
        <v>ناموجود</v>
      </c>
    </row>
    <row r="143" spans="1:14">
      <c r="A143" s="1">
        <f>IF(B143&lt;&gt;"",SUBTOTAL(103,$B$3:B143),"")</f>
        <v>141</v>
      </c>
      <c r="B143" s="24" t="s">
        <v>314</v>
      </c>
      <c r="C143" s="22" t="s">
        <v>331</v>
      </c>
      <c r="D143" s="23">
        <v>1</v>
      </c>
      <c r="E143" s="11">
        <v>8600</v>
      </c>
      <c r="F143" s="2">
        <f t="shared" si="35"/>
        <v>18310000</v>
      </c>
      <c r="G143" s="15" t="s">
        <v>344</v>
      </c>
      <c r="H143" s="16">
        <v>1</v>
      </c>
      <c r="I143" s="17">
        <v>8720000</v>
      </c>
      <c r="J143" s="3">
        <f t="shared" si="33"/>
        <v>8720000</v>
      </c>
      <c r="L143" s="10">
        <v>0</v>
      </c>
      <c r="M143" s="11">
        <v>0</v>
      </c>
      <c r="N143" s="4" t="str">
        <f t="shared" si="34"/>
        <v>ناموجود</v>
      </c>
    </row>
    <row r="144" spans="1:14">
      <c r="A144" s="1">
        <f>IF(B144&lt;&gt;"",SUBTOTAL(103,$B$3:B144),"")</f>
        <v>142</v>
      </c>
      <c r="B144" s="24" t="s">
        <v>315</v>
      </c>
      <c r="C144" s="22" t="s">
        <v>332</v>
      </c>
      <c r="D144" s="23">
        <v>1</v>
      </c>
      <c r="E144" s="11">
        <v>9900</v>
      </c>
      <c r="F144" s="2">
        <f t="shared" si="35"/>
        <v>21080000</v>
      </c>
      <c r="G144" s="15" t="s">
        <v>345</v>
      </c>
      <c r="H144" s="16">
        <v>1</v>
      </c>
      <c r="I144" s="17">
        <v>8130000</v>
      </c>
      <c r="J144" s="3">
        <f t="shared" si="33"/>
        <v>8130000</v>
      </c>
      <c r="L144" s="10">
        <v>0</v>
      </c>
      <c r="M144" s="11">
        <v>0</v>
      </c>
      <c r="N144" s="4" t="str">
        <f t="shared" si="34"/>
        <v>ناموجود</v>
      </c>
    </row>
    <row r="145" spans="1:14">
      <c r="A145" s="1">
        <f>IF(B145&lt;&gt;"",SUBTOTAL(103,$B$3:B145),"")</f>
        <v>143</v>
      </c>
      <c r="B145" s="24" t="s">
        <v>316</v>
      </c>
      <c r="C145" s="22" t="s">
        <v>333</v>
      </c>
      <c r="D145" s="23">
        <v>1</v>
      </c>
      <c r="E145" s="11">
        <v>9350</v>
      </c>
      <c r="F145" s="2">
        <f t="shared" si="35"/>
        <v>19910000</v>
      </c>
      <c r="G145" s="15" t="s">
        <v>346</v>
      </c>
      <c r="H145" s="16">
        <v>1</v>
      </c>
      <c r="I145" s="17">
        <v>6350000</v>
      </c>
      <c r="J145" s="3">
        <f t="shared" si="33"/>
        <v>6350000</v>
      </c>
      <c r="L145" s="10">
        <v>0</v>
      </c>
      <c r="M145" s="11">
        <v>0</v>
      </c>
      <c r="N145" s="4" t="str">
        <f t="shared" si="34"/>
        <v>ناموجود</v>
      </c>
    </row>
    <row r="146" spans="1:14">
      <c r="A146" s="1">
        <f>IF(B146&lt;&gt;"",SUBTOTAL(103,$B$3:B146),"")</f>
        <v>144</v>
      </c>
      <c r="B146" s="24" t="s">
        <v>317</v>
      </c>
      <c r="C146" s="22" t="s">
        <v>334</v>
      </c>
      <c r="D146" s="23">
        <v>1</v>
      </c>
      <c r="E146" s="11">
        <v>9600</v>
      </c>
      <c r="F146" s="2">
        <f t="shared" si="35"/>
        <v>20440000</v>
      </c>
      <c r="G146" s="15" t="s">
        <v>347</v>
      </c>
      <c r="H146" s="16">
        <v>1</v>
      </c>
      <c r="I146" s="17">
        <v>6350000</v>
      </c>
      <c r="J146" s="3">
        <f t="shared" si="33"/>
        <v>6350000</v>
      </c>
      <c r="L146" s="10">
        <v>0</v>
      </c>
      <c r="M146" s="11">
        <v>0</v>
      </c>
      <c r="N146" s="4" t="str">
        <f t="shared" si="34"/>
        <v>ناموجود</v>
      </c>
    </row>
    <row r="147" spans="1:14">
      <c r="A147" s="1">
        <f>IF(B147&lt;&gt;"",SUBTOTAL(103,$B$3:B147),"")</f>
        <v>145</v>
      </c>
      <c r="B147" s="24" t="s">
        <v>318</v>
      </c>
      <c r="C147" s="22" t="s">
        <v>335</v>
      </c>
      <c r="D147" s="23">
        <v>1</v>
      </c>
      <c r="E147" s="11">
        <v>10600</v>
      </c>
      <c r="F147" s="2">
        <f t="shared" si="35"/>
        <v>22570000</v>
      </c>
      <c r="G147" s="15" t="s">
        <v>348</v>
      </c>
      <c r="H147" s="16">
        <v>1</v>
      </c>
      <c r="I147" s="17">
        <v>6580000</v>
      </c>
      <c r="J147" s="3">
        <f t="shared" si="33"/>
        <v>6580000</v>
      </c>
      <c r="L147" s="10">
        <v>0</v>
      </c>
      <c r="M147" s="11">
        <v>0</v>
      </c>
      <c r="N147" s="4" t="str">
        <f>IFERROR(IF(L147&gt;0,ROUNDDOWN(((M147*$B$1)*130%)*160%,-4),"ناموجود"),"---")</f>
        <v>ناموجود</v>
      </c>
    </row>
    <row r="148" spans="1:14">
      <c r="A148" s="1">
        <f>IF(B148&lt;&gt;"",SUBTOTAL(103,$B$3:B148),"")</f>
        <v>146</v>
      </c>
      <c r="B148" s="24" t="s">
        <v>319</v>
      </c>
      <c r="C148" s="22" t="s">
        <v>336</v>
      </c>
      <c r="D148" s="23">
        <v>1</v>
      </c>
      <c r="E148" s="11">
        <v>17100</v>
      </c>
      <c r="F148" s="2">
        <f>IFERROR(IF(D148&gt;0,ROUNDDOWN(((E148*$B$1)*130%)*150%,-4),"ناموجود"),"---")</f>
        <v>37670000</v>
      </c>
      <c r="G148" s="15" t="s">
        <v>349</v>
      </c>
      <c r="H148" s="16">
        <v>1</v>
      </c>
      <c r="I148" s="17">
        <v>8680000</v>
      </c>
      <c r="J148" s="3">
        <f t="shared" si="33"/>
        <v>8680000</v>
      </c>
      <c r="L148" s="10">
        <v>0</v>
      </c>
      <c r="M148" s="11">
        <v>0</v>
      </c>
      <c r="N148" s="4" t="str">
        <f>IFERROR(IF(L148&gt;0,ROUNDDOWN(((M148*$B$1)*130%)*165%,-4),"ناموجود"),"---")</f>
        <v>ناموجود</v>
      </c>
    </row>
    <row r="149" spans="1:14">
      <c r="A149" s="1">
        <f>IF(B149&lt;&gt;"",SUBTOTAL(103,$B$3:B149),"")</f>
        <v>147</v>
      </c>
      <c r="B149" s="24" t="s">
        <v>320</v>
      </c>
      <c r="C149" s="22" t="s">
        <v>337</v>
      </c>
      <c r="D149" s="23">
        <v>1</v>
      </c>
      <c r="E149" s="11">
        <v>21400</v>
      </c>
      <c r="F149" s="2">
        <f>IFERROR(IF(D149&gt;0,ROUNDDOWN(((E149*$B$1)*130%)*150%,-4),"ناموجود"),"---")</f>
        <v>47150000</v>
      </c>
      <c r="G149" s="15" t="s">
        <v>350</v>
      </c>
      <c r="H149" s="16">
        <v>1</v>
      </c>
      <c r="I149" s="17">
        <v>10000000</v>
      </c>
      <c r="J149" s="3">
        <f t="shared" si="33"/>
        <v>10000000</v>
      </c>
      <c r="L149" s="10">
        <v>0</v>
      </c>
      <c r="M149" s="11">
        <v>0</v>
      </c>
      <c r="N149" s="4" t="str">
        <f t="shared" ref="N149:N151" si="36">IFERROR(IF(L149&gt;0,ROUNDDOWN(((M149*$B$1)*130%)*165%,-4),"ناموجود"),"---")</f>
        <v>ناموجود</v>
      </c>
    </row>
    <row r="150" spans="1:14">
      <c r="A150" s="1">
        <f>IF(B150&lt;&gt;"",SUBTOTAL(103,$B$3:B150),"")</f>
        <v>148</v>
      </c>
      <c r="B150" s="24" t="s">
        <v>695</v>
      </c>
      <c r="C150" s="22" t="s">
        <v>697</v>
      </c>
      <c r="D150" s="23">
        <v>1</v>
      </c>
      <c r="E150" s="11">
        <v>44400</v>
      </c>
      <c r="F150" s="2">
        <f>IFERROR(IF(D150&gt;0,ROUNDDOWN(((E150*$B$1)*130%)*150%,-4),"ناموجود"),"---")</f>
        <v>97830000</v>
      </c>
      <c r="H150" s="16">
        <v>0</v>
      </c>
      <c r="I150" s="17">
        <v>120000000</v>
      </c>
      <c r="J150" s="3" t="str">
        <f t="shared" si="33"/>
        <v>ناموجود</v>
      </c>
      <c r="L150" s="10">
        <v>0</v>
      </c>
      <c r="M150" s="11">
        <v>0</v>
      </c>
      <c r="N150" s="4" t="str">
        <f t="shared" si="36"/>
        <v>ناموجود</v>
      </c>
    </row>
    <row r="151" spans="1:14">
      <c r="A151" s="1">
        <f>IF(B151&lt;&gt;"",SUBTOTAL(103,$B$3:B151),"")</f>
        <v>149</v>
      </c>
      <c r="B151" s="24" t="s">
        <v>696</v>
      </c>
      <c r="C151" s="22" t="s">
        <v>698</v>
      </c>
      <c r="D151" s="23">
        <v>1</v>
      </c>
      <c r="E151" s="11">
        <v>47100</v>
      </c>
      <c r="F151" s="2">
        <f>IFERROR(IF(D151&gt;0,ROUNDDOWN(((E151*$B$1)*130%)*150%,-4),"ناموجود"),"---")</f>
        <v>103780000</v>
      </c>
      <c r="H151" s="16">
        <v>0</v>
      </c>
      <c r="I151" s="17">
        <v>120000000</v>
      </c>
      <c r="J151" s="3" t="str">
        <f t="shared" si="33"/>
        <v>ناموجود</v>
      </c>
      <c r="L151" s="10">
        <v>0</v>
      </c>
      <c r="M151" s="11">
        <v>0</v>
      </c>
      <c r="N151" s="4" t="str">
        <f t="shared" si="36"/>
        <v>ناموجود</v>
      </c>
    </row>
    <row r="152" spans="1:14">
      <c r="A152" s="1">
        <f>IF(B152&lt;&gt;"",SUBTOTAL(103,$B$3:B152),"")</f>
        <v>150</v>
      </c>
      <c r="B152" s="24" t="s">
        <v>321</v>
      </c>
      <c r="C152" s="22" t="s">
        <v>338</v>
      </c>
      <c r="D152" s="23">
        <v>1</v>
      </c>
      <c r="E152" s="11">
        <v>11600</v>
      </c>
      <c r="F152" s="2">
        <f>IFERROR(IF(D152&gt;0,ROUNDDOWN(((E152*$B$1)*130%)*146%,-4),"ناموجود"),"---")</f>
        <v>24870000</v>
      </c>
      <c r="G152" s="15" t="s">
        <v>745</v>
      </c>
      <c r="H152" s="16">
        <v>1</v>
      </c>
      <c r="I152" s="17">
        <v>14510000</v>
      </c>
      <c r="J152" s="3">
        <f t="shared" si="33"/>
        <v>14510000</v>
      </c>
      <c r="L152" s="10">
        <v>0</v>
      </c>
      <c r="M152" s="11">
        <v>0</v>
      </c>
      <c r="N152" s="4" t="str">
        <f t="shared" ref="N152:N187" si="37">IFERROR(IF(L152&gt;0,ROUNDDOWN(((M152*$B$1)*130%)*165%,-4),"ناموجود"),"---")</f>
        <v>ناموجود</v>
      </c>
    </row>
    <row r="153" spans="1:14">
      <c r="A153" s="1">
        <f>IF(B153&lt;&gt;"",SUBTOTAL(103,$B$3:B153),"")</f>
        <v>151</v>
      </c>
      <c r="B153" s="24" t="s">
        <v>322</v>
      </c>
      <c r="C153" s="22" t="s">
        <v>339</v>
      </c>
      <c r="D153" s="23">
        <v>1</v>
      </c>
      <c r="E153" s="11">
        <v>11850</v>
      </c>
      <c r="F153" s="2">
        <f>IFERROR(IF(D153&gt;0,ROUNDDOWN(((E153*$B$1)*130%)*146%,-4),"ناموجود"),"---")</f>
        <v>25410000</v>
      </c>
      <c r="G153" s="15" t="s">
        <v>746</v>
      </c>
      <c r="H153" s="16">
        <v>0</v>
      </c>
      <c r="I153" s="17">
        <v>13400000</v>
      </c>
      <c r="J153" s="3" t="str">
        <f t="shared" si="33"/>
        <v>ناموجود</v>
      </c>
      <c r="L153" s="10">
        <v>0</v>
      </c>
      <c r="M153" s="11">
        <v>0</v>
      </c>
      <c r="N153" s="4" t="str">
        <f t="shared" si="37"/>
        <v>ناموجود</v>
      </c>
    </row>
    <row r="154" spans="1:14">
      <c r="A154" s="1">
        <f>IF(B154&lt;&gt;"",SUBTOTAL(103,$B$3:B154),"")</f>
        <v>152</v>
      </c>
      <c r="B154" s="24" t="s">
        <v>323</v>
      </c>
      <c r="C154" s="22" t="s">
        <v>340</v>
      </c>
      <c r="D154" s="23">
        <v>1</v>
      </c>
      <c r="E154" s="11">
        <v>12900</v>
      </c>
      <c r="F154" s="2">
        <f>IFERROR(IF(D154&gt;0,ROUNDDOWN(((E154*$B$1)*130%)*146%,-4),"ناموجود"),"---")</f>
        <v>27660000</v>
      </c>
      <c r="G154" s="15" t="s">
        <v>747</v>
      </c>
      <c r="H154" s="16">
        <v>0</v>
      </c>
      <c r="I154" s="17">
        <v>13400000</v>
      </c>
      <c r="J154" s="3" t="str">
        <f t="shared" si="33"/>
        <v>ناموجود</v>
      </c>
      <c r="L154" s="10">
        <v>0</v>
      </c>
      <c r="M154" s="11">
        <v>0</v>
      </c>
      <c r="N154" s="4" t="str">
        <f t="shared" si="37"/>
        <v>ناموجود</v>
      </c>
    </row>
    <row r="155" spans="1:14">
      <c r="A155" s="1">
        <f>IF(B155&lt;&gt;"",SUBTOTAL(103,$B$3:B155),"")</f>
        <v>153</v>
      </c>
      <c r="B155" s="24" t="s">
        <v>324</v>
      </c>
      <c r="C155" s="22">
        <v>953550</v>
      </c>
      <c r="D155" s="23">
        <v>1</v>
      </c>
      <c r="E155" s="11">
        <v>1850</v>
      </c>
      <c r="F155" s="2">
        <f>IFERROR(IF(D155&gt;0,ROUNDDOWN(((E155*$B$1)*130%)*156%,-4),"ناموجود"),"---")</f>
        <v>4230000</v>
      </c>
      <c r="H155" s="16">
        <v>0</v>
      </c>
      <c r="I155" s="17">
        <v>120000000</v>
      </c>
      <c r="J155" s="3" t="str">
        <f t="shared" si="33"/>
        <v>ناموجود</v>
      </c>
      <c r="L155" s="10">
        <v>0</v>
      </c>
      <c r="M155" s="11">
        <v>0</v>
      </c>
      <c r="N155" s="4" t="str">
        <f t="shared" si="37"/>
        <v>ناموجود</v>
      </c>
    </row>
    <row r="156" spans="1:14">
      <c r="A156" s="1">
        <f>IF(B156&lt;&gt;"",SUBTOTAL(103,$B$3:B156),"")</f>
        <v>154</v>
      </c>
      <c r="B156" s="24" t="s">
        <v>325</v>
      </c>
      <c r="C156" s="22">
        <v>953553</v>
      </c>
      <c r="D156" s="23">
        <v>1</v>
      </c>
      <c r="E156" s="11">
        <v>1850</v>
      </c>
      <c r="F156" s="2">
        <f>IFERROR(IF(D156&gt;0,ROUNDDOWN(((E156*$B$1)*130%)*156%,-4),"ناموجود"),"---")</f>
        <v>4230000</v>
      </c>
      <c r="H156" s="16">
        <v>0</v>
      </c>
      <c r="I156" s="17">
        <v>120000000</v>
      </c>
      <c r="J156" s="3" t="str">
        <f t="shared" si="33"/>
        <v>ناموجود</v>
      </c>
      <c r="L156" s="10">
        <v>0</v>
      </c>
      <c r="M156" s="11">
        <v>0</v>
      </c>
      <c r="N156" s="4" t="str">
        <f t="shared" si="37"/>
        <v>ناموجود</v>
      </c>
    </row>
    <row r="157" spans="1:14">
      <c r="A157" s="1">
        <f>IF(B157&lt;&gt;"",SUBTOTAL(103,$B$3:B157),"")</f>
        <v>155</v>
      </c>
      <c r="B157" s="24" t="s">
        <v>353</v>
      </c>
      <c r="C157" s="22" t="s">
        <v>366</v>
      </c>
      <c r="D157" s="23">
        <v>1</v>
      </c>
      <c r="E157" s="11">
        <v>20146</v>
      </c>
      <c r="F157" s="2">
        <f t="shared" ref="F157:F163" si="38">IFERROR(IF(D157&gt;0,ROUNDDOWN(((E157*$B$1)*130%)*147%,-4),"ناموجود"),"---")</f>
        <v>43500000</v>
      </c>
      <c r="G157" s="15" t="s">
        <v>379</v>
      </c>
      <c r="H157" s="16">
        <v>1</v>
      </c>
      <c r="I157" s="17">
        <v>13040000</v>
      </c>
      <c r="J157" s="3">
        <f t="shared" si="33"/>
        <v>13040000</v>
      </c>
      <c r="L157" s="10">
        <v>0</v>
      </c>
      <c r="M157" s="11">
        <v>0</v>
      </c>
      <c r="N157" s="4" t="str">
        <f t="shared" si="37"/>
        <v>ناموجود</v>
      </c>
    </row>
    <row r="158" spans="1:14">
      <c r="A158" s="1">
        <f>IF(B158&lt;&gt;"",SUBTOTAL(103,$B$3:B158),"")</f>
        <v>156</v>
      </c>
      <c r="B158" s="24" t="s">
        <v>354</v>
      </c>
      <c r="C158" s="22" t="s">
        <v>367</v>
      </c>
      <c r="D158" s="23">
        <v>1</v>
      </c>
      <c r="E158" s="11">
        <v>21017</v>
      </c>
      <c r="F158" s="2">
        <f t="shared" si="38"/>
        <v>45380000</v>
      </c>
      <c r="G158" s="15" t="s">
        <v>380</v>
      </c>
      <c r="H158" s="16">
        <v>1</v>
      </c>
      <c r="I158" s="17">
        <v>18270000</v>
      </c>
      <c r="J158" s="3">
        <f t="shared" si="33"/>
        <v>18270000</v>
      </c>
      <c r="L158" s="10">
        <v>0</v>
      </c>
      <c r="M158" s="11">
        <v>0</v>
      </c>
      <c r="N158" s="4" t="str">
        <f t="shared" si="37"/>
        <v>ناموجود</v>
      </c>
    </row>
    <row r="159" spans="1:14">
      <c r="A159" s="1">
        <f>IF(B159&lt;&gt;"",SUBTOTAL(103,$B$3:B159),"")</f>
        <v>157</v>
      </c>
      <c r="B159" s="24" t="s">
        <v>355</v>
      </c>
      <c r="C159" s="22" t="s">
        <v>368</v>
      </c>
      <c r="D159" s="23">
        <v>1</v>
      </c>
      <c r="E159" s="11">
        <v>21017</v>
      </c>
      <c r="F159" s="2">
        <f t="shared" si="38"/>
        <v>45380000</v>
      </c>
      <c r="G159" s="15" t="s">
        <v>381</v>
      </c>
      <c r="H159" s="16">
        <v>1</v>
      </c>
      <c r="I159" s="17">
        <v>18270000</v>
      </c>
      <c r="J159" s="3">
        <f t="shared" si="33"/>
        <v>18270000</v>
      </c>
      <c r="L159" s="10">
        <v>0</v>
      </c>
      <c r="M159" s="11">
        <v>0</v>
      </c>
      <c r="N159" s="4" t="str">
        <f t="shared" si="37"/>
        <v>ناموجود</v>
      </c>
    </row>
    <row r="160" spans="1:14">
      <c r="A160" s="1">
        <f>IF(B160&lt;&gt;"",SUBTOTAL(103,$B$3:B160),"")</f>
        <v>158</v>
      </c>
      <c r="B160" s="24" t="s">
        <v>356</v>
      </c>
      <c r="C160" s="22" t="s">
        <v>369</v>
      </c>
      <c r="D160" s="23">
        <v>1</v>
      </c>
      <c r="E160" s="11">
        <v>26849</v>
      </c>
      <c r="F160" s="2">
        <f t="shared" si="38"/>
        <v>57970000</v>
      </c>
      <c r="G160" s="15" t="s">
        <v>382</v>
      </c>
      <c r="H160" s="16">
        <v>1</v>
      </c>
      <c r="I160" s="17">
        <v>20040000</v>
      </c>
      <c r="J160" s="3">
        <f t="shared" si="33"/>
        <v>20040000</v>
      </c>
      <c r="L160" s="10">
        <v>0</v>
      </c>
      <c r="M160" s="11">
        <v>0</v>
      </c>
      <c r="N160" s="4" t="str">
        <f t="shared" si="37"/>
        <v>ناموجود</v>
      </c>
    </row>
    <row r="161" spans="1:14">
      <c r="A161" s="1">
        <f>IF(B161&lt;&gt;"",SUBTOTAL(103,$B$3:B161),"")</f>
        <v>159</v>
      </c>
      <c r="B161" s="24" t="s">
        <v>357</v>
      </c>
      <c r="C161" s="22" t="s">
        <v>370</v>
      </c>
      <c r="D161" s="23">
        <v>1</v>
      </c>
      <c r="E161" s="11">
        <v>27583</v>
      </c>
      <c r="F161" s="2">
        <f t="shared" si="38"/>
        <v>59560000</v>
      </c>
      <c r="G161" s="15" t="s">
        <v>383</v>
      </c>
      <c r="H161" s="16">
        <v>1</v>
      </c>
      <c r="I161" s="17">
        <v>23190000</v>
      </c>
      <c r="J161" s="3">
        <f t="shared" si="33"/>
        <v>23190000</v>
      </c>
      <c r="L161" s="10">
        <v>0</v>
      </c>
      <c r="M161" s="11">
        <v>0</v>
      </c>
      <c r="N161" s="4" t="str">
        <f t="shared" si="37"/>
        <v>ناموجود</v>
      </c>
    </row>
    <row r="162" spans="1:14">
      <c r="A162" s="1">
        <f>IF(B162&lt;&gt;"",SUBTOTAL(103,$B$3:B162),"")</f>
        <v>160</v>
      </c>
      <c r="B162" s="24" t="s">
        <v>358</v>
      </c>
      <c r="C162" s="22" t="s">
        <v>371</v>
      </c>
      <c r="D162" s="23">
        <v>1</v>
      </c>
      <c r="E162" s="11">
        <v>29923</v>
      </c>
      <c r="F162" s="2">
        <f t="shared" si="38"/>
        <v>64610000</v>
      </c>
      <c r="G162" s="15" t="s">
        <v>384</v>
      </c>
      <c r="H162" s="16">
        <v>0</v>
      </c>
      <c r="I162" s="17">
        <v>23300000</v>
      </c>
      <c r="J162" s="3" t="str">
        <f t="shared" si="33"/>
        <v>ناموجود</v>
      </c>
      <c r="L162" s="10">
        <v>0</v>
      </c>
      <c r="M162" s="11">
        <v>0</v>
      </c>
      <c r="N162" s="4" t="str">
        <f t="shared" si="37"/>
        <v>ناموجود</v>
      </c>
    </row>
    <row r="163" spans="1:14">
      <c r="A163" s="1">
        <f>IF(B163&lt;&gt;"",SUBTOTAL(103,$B$3:B163),"")</f>
        <v>161</v>
      </c>
      <c r="B163" s="24" t="s">
        <v>359</v>
      </c>
      <c r="C163" s="22" t="s">
        <v>372</v>
      </c>
      <c r="D163" s="23">
        <v>0</v>
      </c>
      <c r="E163" s="11">
        <v>30643</v>
      </c>
      <c r="F163" s="2" t="str">
        <f t="shared" si="38"/>
        <v>ناموجود</v>
      </c>
      <c r="G163" s="15" t="s">
        <v>385</v>
      </c>
      <c r="H163" s="16">
        <v>1</v>
      </c>
      <c r="I163" s="17">
        <v>27000000</v>
      </c>
      <c r="J163" s="3">
        <f t="shared" si="33"/>
        <v>27000000</v>
      </c>
      <c r="L163" s="10">
        <v>0</v>
      </c>
      <c r="M163" s="11">
        <v>0</v>
      </c>
      <c r="N163" s="4" t="str">
        <f t="shared" si="37"/>
        <v>ناموجود</v>
      </c>
    </row>
    <row r="164" spans="1:14">
      <c r="A164" s="1">
        <f>IF(B164&lt;&gt;"",SUBTOTAL(103,$B$3:B164),"")</f>
        <v>162</v>
      </c>
      <c r="B164" s="24" t="s">
        <v>360</v>
      </c>
      <c r="C164" s="22" t="s">
        <v>373</v>
      </c>
      <c r="D164" s="23">
        <v>1</v>
      </c>
      <c r="E164" s="11">
        <v>31522</v>
      </c>
      <c r="F164" s="2">
        <f>IFERROR(IF(D164&gt;0,ROUNDDOWN(((E164*$B$1)*130%)*149%,-4),"ناموجود"),"---")</f>
        <v>68990000</v>
      </c>
      <c r="G164" s="15" t="s">
        <v>386</v>
      </c>
      <c r="H164" s="16">
        <v>1</v>
      </c>
      <c r="I164" s="17">
        <v>28190000</v>
      </c>
      <c r="J164" s="3">
        <f t="shared" si="33"/>
        <v>28190000</v>
      </c>
      <c r="L164" s="10">
        <v>0</v>
      </c>
      <c r="M164" s="11">
        <v>0</v>
      </c>
      <c r="N164" s="4" t="str">
        <f t="shared" si="37"/>
        <v>ناموجود</v>
      </c>
    </row>
    <row r="165" spans="1:14">
      <c r="A165" s="1">
        <f>IF(B165&lt;&gt;"",SUBTOTAL(103,$B$3:B165),"")</f>
        <v>163</v>
      </c>
      <c r="B165" s="24" t="s">
        <v>361</v>
      </c>
      <c r="C165" s="22" t="s">
        <v>374</v>
      </c>
      <c r="D165" s="23">
        <v>1</v>
      </c>
      <c r="E165" s="11">
        <v>32839</v>
      </c>
      <c r="F165" s="2">
        <f>IFERROR(IF(D165&gt;0,ROUNDDOWN(((E165*$B$1)*130%)*149%,-4),"ناموجود"),"---")</f>
        <v>71870000</v>
      </c>
      <c r="G165" s="15" t="s">
        <v>387</v>
      </c>
      <c r="H165" s="16">
        <v>1</v>
      </c>
      <c r="I165" s="17">
        <v>29290000</v>
      </c>
      <c r="J165" s="3">
        <f t="shared" si="33"/>
        <v>29290000</v>
      </c>
      <c r="L165" s="10">
        <v>0</v>
      </c>
      <c r="M165" s="11">
        <v>0</v>
      </c>
      <c r="N165" s="4" t="str">
        <f t="shared" si="37"/>
        <v>ناموجود</v>
      </c>
    </row>
    <row r="166" spans="1:14">
      <c r="A166" s="1">
        <f>IF(B166&lt;&gt;"",SUBTOTAL(103,$B$3:B166),"")</f>
        <v>164</v>
      </c>
      <c r="B166" s="24" t="s">
        <v>362</v>
      </c>
      <c r="C166" s="22" t="s">
        <v>375</v>
      </c>
      <c r="D166" s="23">
        <v>0</v>
      </c>
      <c r="E166" s="11">
        <v>63634</v>
      </c>
      <c r="F166" s="2" t="str">
        <f>IFERROR(IF(D166&gt;0,ROUNDDOWN(((E166*$B$1)*130%)*150%,-4),"ناموجود"),"---")</f>
        <v>ناموجود</v>
      </c>
      <c r="G166" s="15" t="s">
        <v>388</v>
      </c>
      <c r="H166" s="16">
        <v>0</v>
      </c>
      <c r="I166" s="17">
        <v>44770000</v>
      </c>
      <c r="J166" s="3" t="str">
        <f t="shared" si="33"/>
        <v>ناموجود</v>
      </c>
      <c r="L166" s="10">
        <v>0</v>
      </c>
      <c r="M166" s="11">
        <v>0</v>
      </c>
      <c r="N166" s="4" t="str">
        <f t="shared" si="37"/>
        <v>ناموجود</v>
      </c>
    </row>
    <row r="167" spans="1:14">
      <c r="A167" s="1">
        <f>IF(B167&lt;&gt;"",SUBTOTAL(103,$B$3:B167),"")</f>
        <v>165</v>
      </c>
      <c r="B167" s="24" t="s">
        <v>363</v>
      </c>
      <c r="C167" s="22" t="s">
        <v>376</v>
      </c>
      <c r="D167" s="23">
        <v>1</v>
      </c>
      <c r="E167" s="11">
        <v>39550</v>
      </c>
      <c r="F167" s="2">
        <f>IFERROR(IF(D167&gt;0,ROUNDDOWN(((E167*$B$1)*130%)*150%,-4),"ناموجود"),"---")</f>
        <v>87140000</v>
      </c>
      <c r="G167" s="15" t="s">
        <v>389</v>
      </c>
      <c r="H167" s="16">
        <v>0</v>
      </c>
      <c r="I167" s="17">
        <v>22850000</v>
      </c>
      <c r="J167" s="3" t="str">
        <f t="shared" si="33"/>
        <v>ناموجود</v>
      </c>
      <c r="L167" s="10">
        <v>0</v>
      </c>
      <c r="M167" s="11">
        <v>0</v>
      </c>
      <c r="N167" s="4" t="str">
        <f t="shared" si="37"/>
        <v>ناموجود</v>
      </c>
    </row>
    <row r="168" spans="1:14">
      <c r="A168" s="1">
        <f>IF(B168&lt;&gt;"",SUBTOTAL(103,$B$3:B168),"")</f>
        <v>166</v>
      </c>
      <c r="B168" s="24" t="s">
        <v>364</v>
      </c>
      <c r="C168" s="22" t="s">
        <v>377</v>
      </c>
      <c r="D168" s="23">
        <v>1</v>
      </c>
      <c r="E168" s="11">
        <v>154300</v>
      </c>
      <c r="F168" s="2">
        <f>IFERROR(IF(D168&gt;0,ROUNDDOWN(((E168*$B$1)*130%)*150%,-4),"ناموجود"),"---")</f>
        <v>340000000</v>
      </c>
      <c r="G168" s="15" t="s">
        <v>390</v>
      </c>
      <c r="H168" s="16">
        <v>0</v>
      </c>
      <c r="I168" s="17">
        <v>63880000</v>
      </c>
      <c r="J168" s="3" t="str">
        <f t="shared" si="33"/>
        <v>ناموجود</v>
      </c>
      <c r="L168" s="10">
        <v>0</v>
      </c>
      <c r="M168" s="11">
        <v>0</v>
      </c>
      <c r="N168" s="4" t="str">
        <f t="shared" si="37"/>
        <v>ناموجود</v>
      </c>
    </row>
    <row r="169" spans="1:14">
      <c r="A169" s="1">
        <f>IF(B169&lt;&gt;"",SUBTOTAL(103,$B$3:B169),"")</f>
        <v>167</v>
      </c>
      <c r="B169" s="24" t="s">
        <v>365</v>
      </c>
      <c r="C169" s="22" t="s">
        <v>378</v>
      </c>
      <c r="D169" s="23">
        <v>1</v>
      </c>
      <c r="E169" s="11">
        <v>203940</v>
      </c>
      <c r="F169" s="2">
        <f>IFERROR(IF(D169&gt;0,ROUNDDOWN(((E169*$B$1)*130%)*150%,-4),"ناموجود"),"---")</f>
        <v>449380000</v>
      </c>
      <c r="G169" s="15" t="s">
        <v>391</v>
      </c>
      <c r="H169" s="16">
        <v>0</v>
      </c>
      <c r="I169" s="17">
        <v>84650000</v>
      </c>
      <c r="J169" s="3" t="str">
        <f t="shared" si="33"/>
        <v>ناموجود</v>
      </c>
      <c r="L169" s="10">
        <v>0</v>
      </c>
      <c r="M169" s="11">
        <v>0</v>
      </c>
      <c r="N169" s="4" t="str">
        <f t="shared" si="37"/>
        <v>ناموجود</v>
      </c>
    </row>
    <row r="170" spans="1:14">
      <c r="A170" s="1">
        <f>IF(B170&lt;&gt;"",SUBTOTAL(103,$B$3:B170),"")</f>
        <v>168</v>
      </c>
      <c r="B170" s="24" t="s">
        <v>392</v>
      </c>
      <c r="C170" s="22" t="s">
        <v>649</v>
      </c>
      <c r="D170" s="23">
        <v>1</v>
      </c>
      <c r="E170" s="11">
        <v>5594</v>
      </c>
      <c r="F170" s="2">
        <f>IFERROR(IF(D170&gt;0,ROUNDDOWN(((E170*$B$1)*130%)*145%,-4),"ناموجود"),"---")</f>
        <v>11910000</v>
      </c>
      <c r="G170" s="15" t="s">
        <v>419</v>
      </c>
      <c r="H170" s="16">
        <v>1</v>
      </c>
      <c r="I170" s="17">
        <v>2130000</v>
      </c>
      <c r="J170" s="3">
        <f t="shared" si="33"/>
        <v>2130000</v>
      </c>
      <c r="L170" s="10">
        <v>0</v>
      </c>
      <c r="M170" s="11">
        <v>0</v>
      </c>
      <c r="N170" s="4" t="str">
        <f t="shared" si="37"/>
        <v>ناموجود</v>
      </c>
    </row>
    <row r="171" spans="1:14">
      <c r="A171" s="1">
        <f>IF(B171&lt;&gt;"",SUBTOTAL(103,$B$3:B171),"")</f>
        <v>169</v>
      </c>
      <c r="B171" s="24" t="s">
        <v>393</v>
      </c>
      <c r="C171" s="22" t="s">
        <v>650</v>
      </c>
      <c r="D171" s="23">
        <v>1</v>
      </c>
      <c r="E171" s="11">
        <v>6041</v>
      </c>
      <c r="F171" s="2">
        <f>IFERROR(IF(D171&gt;0,ROUNDDOWN(((E171*$B$1)*130%)*145%,-4),"ناموجود"),"---")</f>
        <v>12860000</v>
      </c>
      <c r="G171" s="15" t="s">
        <v>420</v>
      </c>
      <c r="H171" s="16">
        <v>1</v>
      </c>
      <c r="I171" s="17">
        <v>2360000</v>
      </c>
      <c r="J171" s="3">
        <f t="shared" si="33"/>
        <v>2360000</v>
      </c>
      <c r="L171" s="10">
        <v>0</v>
      </c>
      <c r="M171" s="11">
        <v>0</v>
      </c>
      <c r="N171" s="4" t="str">
        <f t="shared" si="37"/>
        <v>ناموجود</v>
      </c>
    </row>
    <row r="172" spans="1:14">
      <c r="A172" s="1">
        <f>IF(B172&lt;&gt;"",SUBTOTAL(103,$B$3:B172),"")</f>
        <v>170</v>
      </c>
      <c r="B172" s="24" t="s">
        <v>394</v>
      </c>
      <c r="C172" s="22" t="s">
        <v>651</v>
      </c>
      <c r="D172" s="23">
        <v>1</v>
      </c>
      <c r="E172" s="11">
        <v>7517</v>
      </c>
      <c r="F172" s="2">
        <f>IFERROR(IF(D172&gt;0,ROUNDDOWN(((E172*$B$1)*130%)*145%,-4),"ناموجود"),"---")</f>
        <v>16010000</v>
      </c>
      <c r="G172" s="15" t="s">
        <v>418</v>
      </c>
      <c r="H172" s="16">
        <v>1</v>
      </c>
      <c r="I172" s="17">
        <v>3200000</v>
      </c>
      <c r="J172" s="3">
        <f t="shared" si="33"/>
        <v>3200000</v>
      </c>
      <c r="L172" s="10">
        <v>0</v>
      </c>
      <c r="M172" s="11">
        <v>0</v>
      </c>
      <c r="N172" s="4" t="str">
        <f t="shared" si="37"/>
        <v>ناموجود</v>
      </c>
    </row>
    <row r="173" spans="1:14">
      <c r="A173" s="1">
        <f>IF(B173&lt;&gt;"",SUBTOTAL(103,$B$3:B173),"")</f>
        <v>171</v>
      </c>
      <c r="B173" s="24" t="s">
        <v>395</v>
      </c>
      <c r="C173" s="22" t="s">
        <v>652</v>
      </c>
      <c r="D173" s="23">
        <v>1</v>
      </c>
      <c r="E173" s="11">
        <v>19296</v>
      </c>
      <c r="F173" s="2">
        <f>IFERROR(IF(D173&gt;0,ROUNDDOWN(((E173*$B$1)*130%)*146%,-4),"ناموجود"),"---")</f>
        <v>41380000</v>
      </c>
      <c r="G173" s="15" t="s">
        <v>416</v>
      </c>
      <c r="H173" s="16">
        <v>1</v>
      </c>
      <c r="I173" s="17">
        <v>3250000</v>
      </c>
      <c r="J173" s="3">
        <f t="shared" si="33"/>
        <v>3250000</v>
      </c>
      <c r="L173" s="10">
        <v>0</v>
      </c>
      <c r="M173" s="11">
        <v>0</v>
      </c>
      <c r="N173" s="4" t="str">
        <f t="shared" si="37"/>
        <v>ناموجود</v>
      </c>
    </row>
    <row r="174" spans="1:14">
      <c r="A174" s="1">
        <f>IF(B174&lt;&gt;"",SUBTOTAL(103,$B$3:B174),"")</f>
        <v>172</v>
      </c>
      <c r="B174" s="24" t="s">
        <v>396</v>
      </c>
      <c r="C174" s="22" t="s">
        <v>653</v>
      </c>
      <c r="D174" s="23">
        <v>0</v>
      </c>
      <c r="E174" s="11">
        <v>21643</v>
      </c>
      <c r="F174" s="2" t="str">
        <f>IFERROR(IF(D174&gt;0,ROUNDDOWN(((E174*$B$1)*130%)*146%,-4),"ناموجود"),"---")</f>
        <v>ناموجود</v>
      </c>
      <c r="G174" s="15" t="s">
        <v>417</v>
      </c>
      <c r="H174" s="16">
        <v>1</v>
      </c>
      <c r="I174" s="17">
        <v>3940000</v>
      </c>
      <c r="J174" s="3">
        <f t="shared" si="33"/>
        <v>3940000</v>
      </c>
      <c r="L174" s="10">
        <v>0</v>
      </c>
      <c r="M174" s="11">
        <v>0</v>
      </c>
      <c r="N174" s="4" t="str">
        <f t="shared" si="37"/>
        <v>ناموجود</v>
      </c>
    </row>
    <row r="175" spans="1:14">
      <c r="A175" s="1">
        <f>IF(B175&lt;&gt;"",SUBTOTAL(103,$B$3:B175),"")</f>
        <v>173</v>
      </c>
      <c r="B175" s="24" t="s">
        <v>397</v>
      </c>
      <c r="C175" s="22" t="s">
        <v>654</v>
      </c>
      <c r="D175" s="23">
        <v>1</v>
      </c>
      <c r="E175" s="11">
        <v>25322</v>
      </c>
      <c r="F175" s="2">
        <f>IFERROR(IF(D175&gt;0,ROUNDDOWN(((E175*$B$1)*130%)*148%,-4),"ناموجود"),"---")</f>
        <v>55050000</v>
      </c>
      <c r="G175" s="15" t="s">
        <v>415</v>
      </c>
      <c r="H175" s="16">
        <v>1</v>
      </c>
      <c r="I175" s="17">
        <v>7850000</v>
      </c>
      <c r="J175" s="3">
        <f t="shared" si="33"/>
        <v>7850000</v>
      </c>
      <c r="L175" s="10">
        <v>0</v>
      </c>
      <c r="M175" s="11">
        <v>0</v>
      </c>
      <c r="N175" s="4" t="str">
        <f t="shared" si="37"/>
        <v>ناموجود</v>
      </c>
    </row>
    <row r="176" spans="1:14">
      <c r="A176" s="1">
        <f>IF(B176&lt;&gt;"",SUBTOTAL(103,$B$3:B176),"")</f>
        <v>174</v>
      </c>
      <c r="B176" s="24" t="s">
        <v>655</v>
      </c>
      <c r="C176" s="22" t="s">
        <v>656</v>
      </c>
      <c r="D176" s="23">
        <v>0</v>
      </c>
      <c r="E176" s="11">
        <v>25034</v>
      </c>
      <c r="F176" s="2" t="str">
        <f>IFERROR(IF(D176&gt;0,ROUNDDOWN(((E176*$B$1)*130%)*148%,-4),"ناموجود"),"---")</f>
        <v>ناموجود</v>
      </c>
      <c r="H176" s="16">
        <v>0</v>
      </c>
      <c r="I176" s="17">
        <v>120000000</v>
      </c>
      <c r="J176" s="3" t="str">
        <f t="shared" si="33"/>
        <v>ناموجود</v>
      </c>
      <c r="L176" s="10">
        <v>0</v>
      </c>
      <c r="M176" s="11">
        <v>0</v>
      </c>
      <c r="N176" s="4" t="str">
        <f t="shared" si="37"/>
        <v>ناموجود</v>
      </c>
    </row>
    <row r="177" spans="1:14">
      <c r="A177" s="1">
        <f>IF(B177&lt;&gt;"",SUBTOTAL(103,$B$3:B177),"")</f>
        <v>175</v>
      </c>
      <c r="B177" s="24" t="s">
        <v>668</v>
      </c>
      <c r="C177" s="22" t="s">
        <v>669</v>
      </c>
      <c r="D177" s="23">
        <v>1</v>
      </c>
      <c r="E177" s="11">
        <v>10008</v>
      </c>
      <c r="F177" s="2">
        <f>IFERROR(IF(D177&gt;0,ROUNDDOWN(((E177*$B$1)*130%)*150%,-4),"ناموجود"),"---")</f>
        <v>22050000</v>
      </c>
      <c r="H177" s="16">
        <v>0</v>
      </c>
      <c r="I177" s="17">
        <v>120000000</v>
      </c>
      <c r="J177" s="3" t="str">
        <f t="shared" si="33"/>
        <v>ناموجود</v>
      </c>
      <c r="L177" s="10">
        <v>0</v>
      </c>
      <c r="M177" s="11">
        <v>0</v>
      </c>
      <c r="N177" s="4" t="str">
        <f t="shared" si="37"/>
        <v>ناموجود</v>
      </c>
    </row>
    <row r="178" spans="1:14">
      <c r="A178" s="1">
        <f>IF(B178&lt;&gt;"",SUBTOTAL(103,$B$3:B178),"")</f>
        <v>176</v>
      </c>
      <c r="B178" s="24" t="s">
        <v>398</v>
      </c>
      <c r="D178" s="23">
        <v>0</v>
      </c>
      <c r="E178" s="11">
        <v>0</v>
      </c>
      <c r="F178" s="2" t="str">
        <f>IFERROR(IF(D178&gt;0,ROUNDDOWN(((E178*$B$1)*130%)*145%,-4),"ناموجود"),"---")</f>
        <v>ناموجود</v>
      </c>
      <c r="H178" s="16">
        <v>0</v>
      </c>
      <c r="I178" s="17">
        <v>120000000</v>
      </c>
      <c r="J178" s="3" t="str">
        <f t="shared" si="33"/>
        <v>ناموجود</v>
      </c>
      <c r="K178" s="9" t="s">
        <v>399</v>
      </c>
      <c r="L178" s="10">
        <v>1</v>
      </c>
      <c r="M178" s="11">
        <v>190</v>
      </c>
      <c r="N178" s="4">
        <f t="shared" si="37"/>
        <v>460000</v>
      </c>
    </row>
    <row r="179" spans="1:14">
      <c r="A179" s="1">
        <f>IF(B179&lt;&gt;"",SUBTOTAL(103,$B$3:B179),"")</f>
        <v>177</v>
      </c>
      <c r="B179" s="24" t="s">
        <v>761</v>
      </c>
      <c r="D179" s="23">
        <v>0</v>
      </c>
      <c r="E179" s="11">
        <v>0</v>
      </c>
      <c r="F179" s="2" t="str">
        <f>IFERROR(IF(D179&gt;0,ROUNDDOWN(((E179*$B$1)*130%)*145%,-4),"ناموجود"),"---")</f>
        <v>ناموجود</v>
      </c>
      <c r="H179" s="16">
        <v>0</v>
      </c>
      <c r="I179" s="17">
        <v>120000000</v>
      </c>
      <c r="J179" s="3" t="str">
        <f t="shared" si="33"/>
        <v>ناموجود</v>
      </c>
      <c r="K179" s="9" t="s">
        <v>400</v>
      </c>
      <c r="L179" s="10">
        <v>1</v>
      </c>
      <c r="M179" s="11">
        <v>2450</v>
      </c>
      <c r="N179" s="4">
        <f t="shared" si="37"/>
        <v>5930000</v>
      </c>
    </row>
    <row r="180" spans="1:14">
      <c r="A180" s="1">
        <f>IF(B180&lt;&gt;"",SUBTOTAL(103,$B$3:B180),"")</f>
        <v>178</v>
      </c>
      <c r="B180" s="24" t="s">
        <v>401</v>
      </c>
      <c r="D180" s="23">
        <v>0</v>
      </c>
      <c r="E180" s="11">
        <v>0</v>
      </c>
      <c r="F180" s="2" t="str">
        <f>IFERROR(IF(D180&gt;0,ROUNDDOWN(((E180*$B$1)*130%)*145%,-4),"ناموجود"),"---")</f>
        <v>ناموجود</v>
      </c>
      <c r="G180" s="15">
        <v>6140</v>
      </c>
      <c r="H180" s="16">
        <v>1</v>
      </c>
      <c r="I180" s="17">
        <v>720000</v>
      </c>
      <c r="J180" s="3">
        <f t="shared" si="33"/>
        <v>720000</v>
      </c>
      <c r="L180" s="10">
        <v>0</v>
      </c>
      <c r="M180" s="11">
        <v>0</v>
      </c>
      <c r="N180" s="4" t="str">
        <f t="shared" si="37"/>
        <v>ناموجود</v>
      </c>
    </row>
    <row r="181" spans="1:14">
      <c r="A181" s="1">
        <f>IF(B181&lt;&gt;"",SUBTOTAL(103,$B$3:B181),"")</f>
        <v>179</v>
      </c>
      <c r="B181" s="24" t="s">
        <v>402</v>
      </c>
      <c r="C181" s="22" t="s">
        <v>413</v>
      </c>
      <c r="D181" s="23">
        <v>1</v>
      </c>
      <c r="E181" s="11">
        <v>4349</v>
      </c>
      <c r="F181" s="2">
        <f>IFERROR(IF(D181&gt;0,ROUNDDOWN(((E181*$B$1)*130%)*147%,-4),"ناموجود"),"---")</f>
        <v>9390000</v>
      </c>
      <c r="G181" s="15" t="s">
        <v>414</v>
      </c>
      <c r="H181" s="16">
        <v>1</v>
      </c>
      <c r="I181" s="17">
        <v>3920000</v>
      </c>
      <c r="J181" s="3">
        <f t="shared" si="33"/>
        <v>3920000</v>
      </c>
      <c r="L181" s="10">
        <v>0</v>
      </c>
      <c r="M181" s="11">
        <v>0</v>
      </c>
      <c r="N181" s="4" t="str">
        <f t="shared" si="37"/>
        <v>ناموجود</v>
      </c>
    </row>
    <row r="182" spans="1:14">
      <c r="A182" s="1">
        <f>IF(B182&lt;&gt;"",SUBTOTAL(103,$B$3:B182),"")</f>
        <v>180</v>
      </c>
      <c r="B182" s="24" t="s">
        <v>403</v>
      </c>
      <c r="C182" s="22" t="s">
        <v>687</v>
      </c>
      <c r="D182" s="23">
        <v>1</v>
      </c>
      <c r="E182" s="11">
        <v>6487</v>
      </c>
      <c r="F182" s="2">
        <f>IFERROR(IF(D182&gt;0,ROUNDDOWN(((E182*$B$1)*130%)*150%,-4),"ناموجود"),"---")</f>
        <v>14290000</v>
      </c>
      <c r="H182" s="16">
        <v>0</v>
      </c>
      <c r="I182" s="17">
        <v>120000000</v>
      </c>
      <c r="J182" s="3" t="str">
        <f t="shared" si="33"/>
        <v>ناموجود</v>
      </c>
      <c r="L182" s="10">
        <v>0</v>
      </c>
      <c r="M182" s="11">
        <v>0</v>
      </c>
      <c r="N182" s="4" t="str">
        <f t="shared" si="37"/>
        <v>ناموجود</v>
      </c>
    </row>
    <row r="183" spans="1:14">
      <c r="A183" s="1">
        <f>IF(B183&lt;&gt;"",SUBTOTAL(103,$B$3:B183),"")</f>
        <v>181</v>
      </c>
      <c r="B183" s="24" t="s">
        <v>672</v>
      </c>
      <c r="C183" s="22" t="s">
        <v>410</v>
      </c>
      <c r="D183" s="23">
        <v>1</v>
      </c>
      <c r="E183" s="11">
        <v>8662</v>
      </c>
      <c r="F183" s="2">
        <f>IFERROR(IF(D183&gt;0,ROUNDDOWN(((E183*$B$1)*130%)*150%,-4),"ناموجود"),"---")</f>
        <v>19080000</v>
      </c>
      <c r="G183" s="15" t="s">
        <v>411</v>
      </c>
      <c r="H183" s="16">
        <v>1</v>
      </c>
      <c r="I183" s="17">
        <v>9110000</v>
      </c>
      <c r="J183" s="3">
        <f t="shared" si="33"/>
        <v>9110000</v>
      </c>
      <c r="L183" s="10">
        <v>0</v>
      </c>
      <c r="M183" s="11">
        <v>0</v>
      </c>
      <c r="N183" s="4" t="str">
        <f t="shared" si="37"/>
        <v>ناموجود</v>
      </c>
    </row>
    <row r="184" spans="1:14">
      <c r="A184" s="1">
        <f>IF(B184&lt;&gt;"",SUBTOTAL(103,$B$3:B184),"")</f>
        <v>182</v>
      </c>
      <c r="B184" s="24" t="s">
        <v>404</v>
      </c>
      <c r="C184" s="22" t="s">
        <v>686</v>
      </c>
      <c r="D184" s="23">
        <v>1</v>
      </c>
      <c r="E184" s="11">
        <v>5155</v>
      </c>
      <c r="F184" s="2">
        <f>IFERROR(IF(D184&gt;0,ROUNDDOWN(((E184*$B$1)*130%)*151%,-4),"ناموجود"),"---")</f>
        <v>11430000</v>
      </c>
      <c r="G184" s="15" t="s">
        <v>412</v>
      </c>
      <c r="H184" s="16">
        <v>1</v>
      </c>
      <c r="I184" s="17">
        <v>9250000</v>
      </c>
      <c r="J184" s="3">
        <f t="shared" si="33"/>
        <v>9250000</v>
      </c>
      <c r="L184" s="10">
        <v>0</v>
      </c>
      <c r="M184" s="11">
        <v>0</v>
      </c>
      <c r="N184" s="4" t="str">
        <f t="shared" si="37"/>
        <v>ناموجود</v>
      </c>
    </row>
    <row r="185" spans="1:14">
      <c r="A185" s="1">
        <f>IF(B185&lt;&gt;"",SUBTOTAL(103,$B$3:B185),"")</f>
        <v>183</v>
      </c>
      <c r="B185" s="24" t="s">
        <v>405</v>
      </c>
      <c r="C185" s="22" t="s">
        <v>409</v>
      </c>
      <c r="D185" s="23">
        <v>1</v>
      </c>
      <c r="E185" s="11">
        <v>7690</v>
      </c>
      <c r="F185" s="2">
        <f>IFERROR(IF(D185&gt;0,ROUNDDOWN(((E185*$B$1)*130%)*150%,-4),"ناموجود"),"---")</f>
        <v>16940000</v>
      </c>
      <c r="H185" s="16">
        <v>0</v>
      </c>
      <c r="I185" s="17">
        <v>120000000</v>
      </c>
      <c r="J185" s="3" t="str">
        <f t="shared" si="33"/>
        <v>ناموجود</v>
      </c>
      <c r="L185" s="10">
        <v>0</v>
      </c>
      <c r="M185" s="11">
        <v>0</v>
      </c>
      <c r="N185" s="4" t="str">
        <f t="shared" si="37"/>
        <v>ناموجود</v>
      </c>
    </row>
    <row r="186" spans="1:14">
      <c r="A186" s="1">
        <f>IF(B186&lt;&gt;"",SUBTOTAL(103,$B$3:B186),"")</f>
        <v>184</v>
      </c>
      <c r="B186" s="24" t="s">
        <v>406</v>
      </c>
      <c r="C186" s="22" t="s">
        <v>407</v>
      </c>
      <c r="D186" s="23">
        <v>0</v>
      </c>
      <c r="E186" s="11">
        <v>25286</v>
      </c>
      <c r="F186" s="2" t="str">
        <f>IFERROR(IF(D186&gt;0,ROUNDDOWN(((E186*$B$1)*130%)*146%,-4),"ناموجود"),"---")</f>
        <v>ناموجود</v>
      </c>
      <c r="G186" s="15" t="s">
        <v>408</v>
      </c>
      <c r="H186" s="16">
        <v>1</v>
      </c>
      <c r="I186" s="17">
        <v>5270000</v>
      </c>
      <c r="J186" s="3">
        <f t="shared" si="33"/>
        <v>5270000</v>
      </c>
      <c r="L186" s="10">
        <v>0</v>
      </c>
      <c r="M186" s="11">
        <v>0</v>
      </c>
      <c r="N186" s="4" t="str">
        <f t="shared" si="37"/>
        <v>ناموجود</v>
      </c>
    </row>
    <row r="187" spans="1:14">
      <c r="A187" s="1">
        <f>IF(B187&lt;&gt;"",SUBTOTAL(103,$B$3:B187),"")</f>
        <v>185</v>
      </c>
      <c r="B187" s="24" t="s">
        <v>423</v>
      </c>
      <c r="C187" s="22" t="s">
        <v>421</v>
      </c>
      <c r="D187" s="23">
        <v>1</v>
      </c>
      <c r="E187" s="11">
        <v>19721</v>
      </c>
      <c r="F187" s="2">
        <f t="shared" ref="F187:F194" si="39">IFERROR(IF(D187&gt;0,ROUNDDOWN(((E187*$B$1)*130%)*150%,-4),"ناموجود"),"---")</f>
        <v>43450000</v>
      </c>
      <c r="G187" s="15" t="s">
        <v>678</v>
      </c>
      <c r="H187" s="16">
        <v>1</v>
      </c>
      <c r="I187" s="17">
        <v>14040000</v>
      </c>
      <c r="J187" s="3">
        <f t="shared" si="33"/>
        <v>14040000</v>
      </c>
      <c r="L187" s="10">
        <v>0</v>
      </c>
      <c r="M187" s="11">
        <v>0</v>
      </c>
      <c r="N187" s="4" t="str">
        <f t="shared" si="37"/>
        <v>ناموجود</v>
      </c>
    </row>
    <row r="188" spans="1:14">
      <c r="A188" s="1">
        <f>IF(B188&lt;&gt;"",SUBTOTAL(103,$B$3:B188),"")</f>
        <v>186</v>
      </c>
      <c r="B188" s="24" t="s">
        <v>422</v>
      </c>
      <c r="C188" s="22" t="s">
        <v>425</v>
      </c>
      <c r="D188" s="23">
        <v>0</v>
      </c>
      <c r="E188" s="11">
        <v>0</v>
      </c>
      <c r="F188" s="2" t="str">
        <f t="shared" si="39"/>
        <v>ناموجود</v>
      </c>
      <c r="G188" s="15" t="s">
        <v>435</v>
      </c>
      <c r="H188" s="16">
        <v>1</v>
      </c>
      <c r="I188" s="17">
        <v>18270000</v>
      </c>
      <c r="J188" s="3">
        <f t="shared" si="33"/>
        <v>18270000</v>
      </c>
      <c r="K188" s="9" t="s">
        <v>437</v>
      </c>
      <c r="L188" s="10">
        <v>1</v>
      </c>
      <c r="M188" s="11">
        <v>10760</v>
      </c>
      <c r="N188" s="4">
        <f>IFERROR(IF(L188&gt;0,ROUNDDOWN(((M188*$B$1)*130%)*160%,-4),"ناموجود"),"---")</f>
        <v>25290000</v>
      </c>
    </row>
    <row r="189" spans="1:14">
      <c r="A189" s="1">
        <f>IF(B189&lt;&gt;"",SUBTOTAL(103,$B$3:B189),"")</f>
        <v>187</v>
      </c>
      <c r="B189" s="24" t="s">
        <v>658</v>
      </c>
      <c r="C189" s="22" t="s">
        <v>657</v>
      </c>
      <c r="D189" s="23">
        <v>1</v>
      </c>
      <c r="E189" s="11">
        <v>40205</v>
      </c>
      <c r="F189" s="2">
        <f t="shared" si="39"/>
        <v>88590000</v>
      </c>
      <c r="G189" s="15" t="s">
        <v>748</v>
      </c>
      <c r="H189" s="16">
        <v>1</v>
      </c>
      <c r="I189" s="17">
        <v>27030000</v>
      </c>
      <c r="J189" s="3">
        <f t="shared" si="33"/>
        <v>27030000</v>
      </c>
      <c r="L189" s="10">
        <v>0</v>
      </c>
      <c r="M189" s="11">
        <v>0</v>
      </c>
      <c r="N189" s="4" t="str">
        <f>IFERROR(IF(L189&gt;0,ROUNDDOWN(((M189*$B$1)*130%)*165%,-4),"ناموجود"),"---")</f>
        <v>ناموجود</v>
      </c>
    </row>
    <row r="190" spans="1:14">
      <c r="A190" s="1">
        <f>IF(B190&lt;&gt;"",SUBTOTAL(103,$B$3:B190),"")</f>
        <v>188</v>
      </c>
      <c r="B190" s="24" t="s">
        <v>424</v>
      </c>
      <c r="C190" s="22" t="s">
        <v>426</v>
      </c>
      <c r="D190" s="23">
        <v>0</v>
      </c>
      <c r="E190" s="11">
        <v>0</v>
      </c>
      <c r="F190" s="2" t="str">
        <f t="shared" si="39"/>
        <v>ناموجود</v>
      </c>
      <c r="G190" s="15" t="s">
        <v>436</v>
      </c>
      <c r="H190" s="16">
        <v>1</v>
      </c>
      <c r="I190" s="17">
        <v>36170000</v>
      </c>
      <c r="J190" s="3">
        <f t="shared" si="33"/>
        <v>36170000</v>
      </c>
      <c r="L190" s="10">
        <v>0</v>
      </c>
      <c r="M190" s="11">
        <v>0</v>
      </c>
      <c r="N190" s="4" t="str">
        <f t="shared" ref="N190:N198" si="40">IFERROR(IF(L190&gt;0,ROUNDDOWN(((M190*$B$1)*130%)*165%,-4),"ناموجود"),"---")</f>
        <v>ناموجود</v>
      </c>
    </row>
    <row r="191" spans="1:14">
      <c r="A191" s="1">
        <f>IF(B191&lt;&gt;"",SUBTOTAL(103,$B$3:B191),"")</f>
        <v>189</v>
      </c>
      <c r="B191" s="24" t="s">
        <v>429</v>
      </c>
      <c r="C191" s="22" t="s">
        <v>427</v>
      </c>
      <c r="D191" s="23">
        <v>1</v>
      </c>
      <c r="E191" s="11">
        <v>54842</v>
      </c>
      <c r="F191" s="2">
        <f t="shared" si="39"/>
        <v>120840000</v>
      </c>
      <c r="G191" s="15" t="s">
        <v>749</v>
      </c>
      <c r="H191" s="16">
        <v>1</v>
      </c>
      <c r="I191" s="17">
        <v>41110000</v>
      </c>
      <c r="J191" s="3">
        <f t="shared" si="33"/>
        <v>41110000</v>
      </c>
      <c r="L191" s="10">
        <v>0</v>
      </c>
      <c r="M191" s="11">
        <v>0</v>
      </c>
      <c r="N191" s="4" t="str">
        <f t="shared" si="40"/>
        <v>ناموجود</v>
      </c>
    </row>
    <row r="192" spans="1:14">
      <c r="A192" s="1">
        <f>IF(B192&lt;&gt;"",SUBTOTAL(103,$B$3:B192),"")</f>
        <v>190</v>
      </c>
      <c r="B192" s="24" t="s">
        <v>430</v>
      </c>
      <c r="C192" s="22" t="s">
        <v>432</v>
      </c>
      <c r="D192" s="23">
        <v>0</v>
      </c>
      <c r="E192" s="11">
        <v>48874</v>
      </c>
      <c r="F192" s="2" t="str">
        <f t="shared" si="39"/>
        <v>ناموجود</v>
      </c>
      <c r="H192" s="16">
        <v>0</v>
      </c>
      <c r="I192" s="17">
        <v>120000000</v>
      </c>
      <c r="J192" s="3" t="str">
        <f t="shared" si="33"/>
        <v>ناموجود</v>
      </c>
      <c r="L192" s="10">
        <v>0</v>
      </c>
      <c r="M192" s="11">
        <v>0</v>
      </c>
      <c r="N192" s="4" t="str">
        <f t="shared" si="40"/>
        <v>ناموجود</v>
      </c>
    </row>
    <row r="193" spans="1:14">
      <c r="A193" s="1">
        <f>IF(B193&lt;&gt;"",SUBTOTAL(103,$B$3:B193),"")</f>
        <v>191</v>
      </c>
      <c r="B193" s="24" t="s">
        <v>431</v>
      </c>
      <c r="C193" s="22" t="s">
        <v>433</v>
      </c>
      <c r="D193" s="23">
        <v>0</v>
      </c>
      <c r="E193" s="11">
        <v>66218</v>
      </c>
      <c r="F193" s="2" t="str">
        <f t="shared" si="39"/>
        <v>ناموجود</v>
      </c>
      <c r="H193" s="16">
        <v>0</v>
      </c>
      <c r="I193" s="17">
        <v>120000000</v>
      </c>
      <c r="J193" s="3" t="str">
        <f t="shared" si="33"/>
        <v>ناموجود</v>
      </c>
      <c r="L193" s="10">
        <v>0</v>
      </c>
      <c r="M193" s="11">
        <v>0</v>
      </c>
      <c r="N193" s="4" t="str">
        <f t="shared" si="40"/>
        <v>ناموجود</v>
      </c>
    </row>
    <row r="194" spans="1:14">
      <c r="A194" s="1">
        <f>IF(B194&lt;&gt;"",SUBTOTAL(103,$B$3:B194),"")</f>
        <v>192</v>
      </c>
      <c r="B194" s="24" t="s">
        <v>428</v>
      </c>
      <c r="C194" s="22" t="s">
        <v>434</v>
      </c>
      <c r="D194" s="23">
        <v>1</v>
      </c>
      <c r="E194" s="11">
        <v>68436</v>
      </c>
      <c r="F194" s="2">
        <f t="shared" si="39"/>
        <v>150790000</v>
      </c>
      <c r="H194" s="16">
        <v>0</v>
      </c>
      <c r="I194" s="17">
        <v>120000000</v>
      </c>
      <c r="J194" s="3" t="str">
        <f t="shared" si="33"/>
        <v>ناموجود</v>
      </c>
      <c r="L194" s="10">
        <v>0</v>
      </c>
      <c r="M194" s="11">
        <v>0</v>
      </c>
      <c r="N194" s="4" t="str">
        <f t="shared" si="40"/>
        <v>ناموجود</v>
      </c>
    </row>
    <row r="195" spans="1:14">
      <c r="A195" s="1">
        <f>IF(B195&lt;&gt;"",SUBTOTAL(103,$B$3:B195),"")</f>
        <v>193</v>
      </c>
      <c r="B195" s="24" t="s">
        <v>438</v>
      </c>
      <c r="C195" s="22" t="s">
        <v>439</v>
      </c>
      <c r="D195" s="23">
        <v>1</v>
      </c>
      <c r="E195" s="11">
        <v>2534</v>
      </c>
      <c r="F195" s="2">
        <f t="shared" ref="F195:F213" si="41">IFERROR(IF(D195&gt;0,ROUNDDOWN(((E195*$B$1)*130%)*145%,-4),"ناموجود"),"---")</f>
        <v>5390000</v>
      </c>
      <c r="G195" s="15" t="s">
        <v>441</v>
      </c>
      <c r="H195" s="16">
        <v>1</v>
      </c>
      <c r="I195" s="17">
        <v>540000</v>
      </c>
      <c r="J195" s="3">
        <f t="shared" si="33"/>
        <v>540000</v>
      </c>
      <c r="K195" s="9" t="s">
        <v>442</v>
      </c>
      <c r="L195" s="10">
        <v>1</v>
      </c>
      <c r="M195" s="11">
        <v>220</v>
      </c>
      <c r="N195" s="4">
        <f t="shared" si="40"/>
        <v>530000</v>
      </c>
    </row>
    <row r="196" spans="1:14">
      <c r="A196" s="1">
        <f>IF(B196&lt;&gt;"",SUBTOTAL(103,$B$3:B196),"")</f>
        <v>194</v>
      </c>
      <c r="B196" s="24" t="s">
        <v>447</v>
      </c>
      <c r="C196" s="22" t="s">
        <v>440</v>
      </c>
      <c r="D196" s="23">
        <v>1</v>
      </c>
      <c r="E196" s="11">
        <v>3499</v>
      </c>
      <c r="F196" s="2">
        <f t="shared" si="41"/>
        <v>7450000</v>
      </c>
      <c r="H196" s="16">
        <v>0</v>
      </c>
      <c r="I196" s="17">
        <v>120000000</v>
      </c>
      <c r="J196" s="3" t="str">
        <f t="shared" ref="J196:J259" si="42">IFERROR(IF(H196&gt;0,ROUNDDOWN(I196*100%,-4),"ناموجود"),"---")</f>
        <v>ناموجود</v>
      </c>
      <c r="L196" s="10">
        <v>0</v>
      </c>
      <c r="M196" s="11">
        <v>0</v>
      </c>
      <c r="N196" s="4" t="str">
        <f t="shared" si="40"/>
        <v>ناموجود</v>
      </c>
    </row>
    <row r="197" spans="1:14">
      <c r="A197" s="1">
        <f>IF(B197&lt;&gt;"",SUBTOTAL(103,$B$3:B197),"")</f>
        <v>195</v>
      </c>
      <c r="B197" s="24" t="s">
        <v>443</v>
      </c>
      <c r="D197" s="23">
        <v>0</v>
      </c>
      <c r="E197" s="11">
        <v>0</v>
      </c>
      <c r="F197" s="2" t="str">
        <f t="shared" si="41"/>
        <v>ناموجود</v>
      </c>
      <c r="G197" s="15" t="s">
        <v>445</v>
      </c>
      <c r="H197" s="16">
        <v>1</v>
      </c>
      <c r="I197" s="17">
        <v>840000</v>
      </c>
      <c r="J197" s="3">
        <f t="shared" si="42"/>
        <v>840000</v>
      </c>
      <c r="L197" s="10">
        <v>0</v>
      </c>
      <c r="M197" s="11">
        <v>0</v>
      </c>
      <c r="N197" s="4" t="str">
        <f t="shared" si="40"/>
        <v>ناموجود</v>
      </c>
    </row>
    <row r="198" spans="1:14">
      <c r="A198" s="1">
        <f>IF(B198&lt;&gt;"",SUBTOTAL(103,$B$3:B198),"")</f>
        <v>196</v>
      </c>
      <c r="B198" s="24" t="s">
        <v>444</v>
      </c>
      <c r="D198" s="23">
        <v>0</v>
      </c>
      <c r="E198" s="11">
        <v>0</v>
      </c>
      <c r="F198" s="2" t="str">
        <f t="shared" si="41"/>
        <v>ناموجود</v>
      </c>
      <c r="G198" s="15" t="s">
        <v>446</v>
      </c>
      <c r="H198" s="16">
        <v>1</v>
      </c>
      <c r="I198" s="17">
        <v>1280000</v>
      </c>
      <c r="J198" s="3">
        <f t="shared" si="42"/>
        <v>1280000</v>
      </c>
      <c r="L198" s="10">
        <v>0</v>
      </c>
      <c r="M198" s="11">
        <v>0</v>
      </c>
      <c r="N198" s="4" t="str">
        <f t="shared" si="40"/>
        <v>ناموجود</v>
      </c>
    </row>
    <row r="199" spans="1:14">
      <c r="A199" s="1">
        <f>IF(B199&lt;&gt;"",SUBTOTAL(103,$B$3:B199),"")</f>
        <v>197</v>
      </c>
      <c r="B199" s="24" t="s">
        <v>448</v>
      </c>
      <c r="C199" s="22" t="s">
        <v>452</v>
      </c>
      <c r="D199" s="23">
        <v>1</v>
      </c>
      <c r="E199" s="11">
        <v>1591</v>
      </c>
      <c r="F199" s="2">
        <f t="shared" si="41"/>
        <v>3380000</v>
      </c>
      <c r="G199" s="15" t="s">
        <v>456</v>
      </c>
      <c r="H199" s="16">
        <v>1</v>
      </c>
      <c r="I199" s="17">
        <v>800000</v>
      </c>
      <c r="J199" s="3">
        <f t="shared" si="42"/>
        <v>800000</v>
      </c>
      <c r="L199" s="10">
        <v>0</v>
      </c>
      <c r="M199" s="11">
        <v>0</v>
      </c>
      <c r="N199" s="4" t="str">
        <f>IFERROR(IF(L199&gt;0,ROUNDDOWN(((M199*$B$1)*130%)*170%,-4),"ناموجود"),"---")</f>
        <v>ناموجود</v>
      </c>
    </row>
    <row r="200" spans="1:14">
      <c r="A200" s="1">
        <f>IF(B200&lt;&gt;"",SUBTOTAL(103,$B$3:B200),"")</f>
        <v>198</v>
      </c>
      <c r="B200" s="24" t="s">
        <v>449</v>
      </c>
      <c r="C200" s="22" t="s">
        <v>453</v>
      </c>
      <c r="D200" s="23">
        <v>1</v>
      </c>
      <c r="E200" s="11">
        <v>2016</v>
      </c>
      <c r="F200" s="2">
        <f t="shared" si="41"/>
        <v>4290000</v>
      </c>
      <c r="G200" s="15" t="s">
        <v>457</v>
      </c>
      <c r="H200" s="16">
        <v>1</v>
      </c>
      <c r="I200" s="17">
        <v>800000</v>
      </c>
      <c r="J200" s="3">
        <f t="shared" si="42"/>
        <v>800000</v>
      </c>
      <c r="K200" s="9" t="s">
        <v>459</v>
      </c>
      <c r="L200" s="10">
        <v>1</v>
      </c>
      <c r="M200" s="11">
        <v>300</v>
      </c>
      <c r="N200" s="4">
        <f t="shared" ref="N200:N201" si="43">IFERROR(IF(L200&gt;0,ROUNDDOWN(((M200*$B$1)*130%)*170%,-4),"ناموجود"),"---")</f>
        <v>740000</v>
      </c>
    </row>
    <row r="201" spans="1:14">
      <c r="A201" s="1">
        <f>IF(B201&lt;&gt;"",SUBTOTAL(103,$B$3:B201),"")</f>
        <v>199</v>
      </c>
      <c r="B201" s="24" t="s">
        <v>450</v>
      </c>
      <c r="C201" s="22" t="s">
        <v>454</v>
      </c>
      <c r="D201" s="23">
        <v>1</v>
      </c>
      <c r="E201" s="11">
        <v>3665</v>
      </c>
      <c r="F201" s="2">
        <f t="shared" si="41"/>
        <v>7800000</v>
      </c>
      <c r="G201" s="15" t="s">
        <v>458</v>
      </c>
      <c r="H201" s="16">
        <v>1</v>
      </c>
      <c r="I201" s="17">
        <v>800000</v>
      </c>
      <c r="J201" s="3">
        <f t="shared" si="42"/>
        <v>800000</v>
      </c>
      <c r="K201" s="9" t="s">
        <v>460</v>
      </c>
      <c r="L201" s="10">
        <v>1</v>
      </c>
      <c r="M201" s="11">
        <v>320</v>
      </c>
      <c r="N201" s="4">
        <f t="shared" si="43"/>
        <v>790000</v>
      </c>
    </row>
    <row r="202" spans="1:14">
      <c r="A202" s="1">
        <f>IF(B202&lt;&gt;"",SUBTOTAL(103,$B$3:B202),"")</f>
        <v>200</v>
      </c>
      <c r="B202" s="24" t="s">
        <v>451</v>
      </c>
      <c r="D202" s="23">
        <v>0</v>
      </c>
      <c r="E202" s="11">
        <v>0</v>
      </c>
      <c r="F202" s="2" t="str">
        <f t="shared" si="41"/>
        <v>ناموجود</v>
      </c>
      <c r="G202" s="15" t="s">
        <v>750</v>
      </c>
      <c r="H202" s="16">
        <v>1</v>
      </c>
      <c r="I202" s="17">
        <v>2090000</v>
      </c>
      <c r="J202" s="3">
        <f t="shared" si="42"/>
        <v>2090000</v>
      </c>
      <c r="K202" s="9" t="s">
        <v>455</v>
      </c>
      <c r="L202" s="10">
        <v>1</v>
      </c>
      <c r="M202" s="11">
        <v>420</v>
      </c>
      <c r="N202" s="4">
        <f>IFERROR(IF(L202&gt;0,ROUNDDOWN(((M202*$B$1)*130%)*175%,-4),"ناموجود"),"---")</f>
        <v>1070000</v>
      </c>
    </row>
    <row r="203" spans="1:14">
      <c r="A203" s="1">
        <f>IF(B203&lt;&gt;"",SUBTOTAL(103,$B$3:B203),"")</f>
        <v>201</v>
      </c>
      <c r="B203" s="24" t="s">
        <v>461</v>
      </c>
      <c r="C203" s="22" t="s">
        <v>462</v>
      </c>
      <c r="D203" s="23">
        <v>0</v>
      </c>
      <c r="E203" s="11">
        <v>3118</v>
      </c>
      <c r="F203" s="2" t="str">
        <f t="shared" si="41"/>
        <v>ناموجود</v>
      </c>
      <c r="G203" s="15" t="s">
        <v>463</v>
      </c>
      <c r="H203" s="16">
        <v>1</v>
      </c>
      <c r="I203" s="17">
        <v>750000</v>
      </c>
      <c r="J203" s="3">
        <f t="shared" si="42"/>
        <v>750000</v>
      </c>
      <c r="L203" s="10">
        <v>0</v>
      </c>
      <c r="M203" s="11">
        <v>400</v>
      </c>
      <c r="N203" s="4" t="str">
        <f>IFERROR(IF(L203&gt;0,ROUNDDOWN(((M203*$B$1)*130%)*165%,-4),"ناموجود"),"---")</f>
        <v>ناموجود</v>
      </c>
    </row>
    <row r="204" spans="1:14">
      <c r="A204" s="1">
        <f>IF(B204&lt;&gt;"",SUBTOTAL(103,$B$3:B204),"")</f>
        <v>202</v>
      </c>
      <c r="B204" s="24" t="s">
        <v>464</v>
      </c>
      <c r="D204" s="23">
        <v>0</v>
      </c>
      <c r="E204" s="11">
        <v>0</v>
      </c>
      <c r="F204" s="2" t="str">
        <f t="shared" si="41"/>
        <v>ناموجود</v>
      </c>
      <c r="H204" s="16">
        <v>0</v>
      </c>
      <c r="I204" s="17">
        <v>120000000</v>
      </c>
      <c r="J204" s="3" t="str">
        <f t="shared" si="42"/>
        <v>ناموجود</v>
      </c>
      <c r="K204" s="9" t="s">
        <v>465</v>
      </c>
      <c r="L204" s="10">
        <v>1</v>
      </c>
      <c r="M204" s="11">
        <v>365</v>
      </c>
      <c r="N204" s="4">
        <f t="shared" ref="N204:N211" si="44">IFERROR(IF(L204&gt;0,ROUNDDOWN(((M204*$B$1)*130%)*165%,-4),"ناموجود"),"---")</f>
        <v>880000</v>
      </c>
    </row>
    <row r="205" spans="1:14">
      <c r="A205" s="1">
        <f>IF(B205&lt;&gt;"",SUBTOTAL(103,$B$3:B205),"")</f>
        <v>203</v>
      </c>
      <c r="B205" s="24" t="s">
        <v>467</v>
      </c>
      <c r="D205" s="23">
        <v>0</v>
      </c>
      <c r="E205" s="11">
        <v>0</v>
      </c>
      <c r="F205" s="2" t="str">
        <f t="shared" si="41"/>
        <v>ناموجود</v>
      </c>
      <c r="H205" s="16">
        <v>0</v>
      </c>
      <c r="I205" s="17">
        <v>120000000</v>
      </c>
      <c r="J205" s="3" t="str">
        <f t="shared" si="42"/>
        <v>ناموجود</v>
      </c>
      <c r="K205" s="9" t="s">
        <v>466</v>
      </c>
      <c r="L205" s="10">
        <v>1</v>
      </c>
      <c r="M205" s="11">
        <v>590</v>
      </c>
      <c r="N205" s="4">
        <f t="shared" si="44"/>
        <v>1430000</v>
      </c>
    </row>
    <row r="206" spans="1:14">
      <c r="A206" s="1">
        <f>IF(B206&lt;&gt;"",SUBTOTAL(103,$B$3:B206),"")</f>
        <v>204</v>
      </c>
      <c r="B206" s="24" t="s">
        <v>468</v>
      </c>
      <c r="D206" s="23">
        <v>0</v>
      </c>
      <c r="E206" s="11">
        <v>0</v>
      </c>
      <c r="F206" s="2" t="str">
        <f t="shared" si="41"/>
        <v>ناموجود</v>
      </c>
      <c r="H206" s="16">
        <v>0</v>
      </c>
      <c r="I206" s="17">
        <v>120000000</v>
      </c>
      <c r="J206" s="3" t="str">
        <f t="shared" si="42"/>
        <v>ناموجود</v>
      </c>
      <c r="K206" s="9" t="s">
        <v>470</v>
      </c>
      <c r="L206" s="10">
        <v>1</v>
      </c>
      <c r="M206" s="11">
        <v>350</v>
      </c>
      <c r="N206" s="4">
        <f t="shared" si="44"/>
        <v>840000</v>
      </c>
    </row>
    <row r="207" spans="1:14">
      <c r="A207" s="1">
        <f>IF(B207&lt;&gt;"",SUBTOTAL(103,$B$3:B207),"")</f>
        <v>205</v>
      </c>
      <c r="B207" s="24" t="s">
        <v>469</v>
      </c>
      <c r="D207" s="23">
        <v>0</v>
      </c>
      <c r="E207" s="11">
        <v>0</v>
      </c>
      <c r="F207" s="2" t="str">
        <f t="shared" si="41"/>
        <v>ناموجود</v>
      </c>
      <c r="G207" s="15">
        <v>4807</v>
      </c>
      <c r="H207" s="16">
        <v>1</v>
      </c>
      <c r="I207" s="17">
        <v>2850000</v>
      </c>
      <c r="J207" s="3">
        <f t="shared" si="42"/>
        <v>2850000</v>
      </c>
      <c r="K207" s="9" t="s">
        <v>471</v>
      </c>
      <c r="L207" s="10">
        <v>1</v>
      </c>
      <c r="M207" s="11">
        <v>760</v>
      </c>
      <c r="N207" s="4">
        <f t="shared" si="44"/>
        <v>1840000</v>
      </c>
    </row>
    <row r="208" spans="1:14">
      <c r="A208" s="1">
        <f>IF(B208&lt;&gt;"",SUBTOTAL(103,$B$3:B208),"")</f>
        <v>206</v>
      </c>
      <c r="B208" s="24" t="s">
        <v>472</v>
      </c>
      <c r="D208" s="23">
        <v>0</v>
      </c>
      <c r="E208" s="11">
        <v>0</v>
      </c>
      <c r="F208" s="2" t="str">
        <f t="shared" si="41"/>
        <v>ناموجود</v>
      </c>
      <c r="H208" s="16">
        <v>0</v>
      </c>
      <c r="I208" s="17">
        <v>120000000</v>
      </c>
      <c r="J208" s="3" t="str">
        <f t="shared" si="42"/>
        <v>ناموجود</v>
      </c>
      <c r="K208" s="9" t="s">
        <v>473</v>
      </c>
      <c r="L208" s="10">
        <v>1</v>
      </c>
      <c r="M208" s="11">
        <v>360</v>
      </c>
      <c r="N208" s="4">
        <f t="shared" si="44"/>
        <v>870000</v>
      </c>
    </row>
    <row r="209" spans="1:14">
      <c r="A209" s="1">
        <f>IF(B209&lt;&gt;"",SUBTOTAL(103,$B$3:B209),"")</f>
        <v>207</v>
      </c>
      <c r="B209" s="24" t="s">
        <v>474</v>
      </c>
      <c r="D209" s="23">
        <v>0</v>
      </c>
      <c r="E209" s="11">
        <v>0</v>
      </c>
      <c r="F209" s="2" t="str">
        <f t="shared" si="41"/>
        <v>ناموجود</v>
      </c>
      <c r="H209" s="16">
        <v>0</v>
      </c>
      <c r="I209" s="17">
        <v>120000000</v>
      </c>
      <c r="J209" s="3" t="str">
        <f t="shared" si="42"/>
        <v>ناموجود</v>
      </c>
      <c r="K209" s="9" t="s">
        <v>475</v>
      </c>
      <c r="L209" s="10">
        <v>1</v>
      </c>
      <c r="M209" s="11">
        <v>750</v>
      </c>
      <c r="N209" s="4">
        <f t="shared" si="44"/>
        <v>1810000</v>
      </c>
    </row>
    <row r="210" spans="1:14">
      <c r="A210" s="1">
        <f>IF(B210&lt;&gt;"",SUBTOTAL(103,$B$3:B210),"")</f>
        <v>208</v>
      </c>
      <c r="B210" s="24" t="s">
        <v>476</v>
      </c>
      <c r="D210" s="23">
        <v>0</v>
      </c>
      <c r="E210" s="11">
        <v>0</v>
      </c>
      <c r="F210" s="2" t="str">
        <f t="shared" si="41"/>
        <v>ناموجود</v>
      </c>
      <c r="G210" s="15" t="s">
        <v>751</v>
      </c>
      <c r="H210" s="16">
        <v>1</v>
      </c>
      <c r="I210" s="17">
        <v>1600000</v>
      </c>
      <c r="J210" s="3">
        <f t="shared" si="42"/>
        <v>1600000</v>
      </c>
      <c r="L210" s="10">
        <v>0</v>
      </c>
      <c r="M210" s="11">
        <v>1410</v>
      </c>
      <c r="N210" s="4" t="str">
        <f t="shared" si="44"/>
        <v>ناموجود</v>
      </c>
    </row>
    <row r="211" spans="1:14">
      <c r="A211" s="1">
        <f>IF(B211&lt;&gt;"",SUBTOTAL(103,$B$3:B211),"")</f>
        <v>209</v>
      </c>
      <c r="B211" s="24" t="s">
        <v>477</v>
      </c>
      <c r="D211" s="23">
        <v>0</v>
      </c>
      <c r="E211" s="11">
        <v>0</v>
      </c>
      <c r="F211" s="2" t="str">
        <f t="shared" si="41"/>
        <v>ناموجود</v>
      </c>
      <c r="G211" s="15" t="s">
        <v>752</v>
      </c>
      <c r="H211" s="16">
        <v>0</v>
      </c>
      <c r="I211" s="17">
        <v>7350000</v>
      </c>
      <c r="J211" s="3" t="str">
        <f t="shared" si="42"/>
        <v>ناموجود</v>
      </c>
      <c r="K211" s="9" t="s">
        <v>478</v>
      </c>
      <c r="L211" s="10">
        <v>1</v>
      </c>
      <c r="M211" s="11">
        <v>2550</v>
      </c>
      <c r="N211" s="4">
        <f t="shared" si="44"/>
        <v>6180000</v>
      </c>
    </row>
    <row r="212" spans="1:14">
      <c r="A212" s="1">
        <f>IF(B212&lt;&gt;"",SUBTOTAL(103,$B$3:B212),"")</f>
        <v>210</v>
      </c>
      <c r="B212" s="24" t="s">
        <v>675</v>
      </c>
      <c r="D212" s="23">
        <v>0</v>
      </c>
      <c r="E212" s="11">
        <v>0</v>
      </c>
      <c r="F212" s="2" t="str">
        <f t="shared" si="41"/>
        <v>ناموجود</v>
      </c>
      <c r="H212" s="16">
        <v>0</v>
      </c>
      <c r="I212" s="17">
        <v>120000000</v>
      </c>
      <c r="J212" s="3" t="str">
        <f t="shared" si="42"/>
        <v>ناموجود</v>
      </c>
      <c r="K212" s="9" t="s">
        <v>479</v>
      </c>
      <c r="L212" s="10">
        <v>1</v>
      </c>
      <c r="M212" s="11">
        <v>520</v>
      </c>
      <c r="N212" s="4">
        <f>IFERROR(IF(L212&gt;0,ROUNDDOWN(((M212*$B$1)*130%)*185%,-4),"ناموجود"),"---")</f>
        <v>1410000</v>
      </c>
    </row>
    <row r="213" spans="1:14">
      <c r="A213" s="1">
        <f>IF(B213&lt;&gt;"",SUBTOTAL(103,$B$3:B213),"")</f>
        <v>211</v>
      </c>
      <c r="B213" s="24" t="s">
        <v>781</v>
      </c>
      <c r="D213" s="23">
        <v>0</v>
      </c>
      <c r="E213" s="11">
        <v>0</v>
      </c>
      <c r="F213" s="2" t="str">
        <f t="shared" si="41"/>
        <v>ناموجود</v>
      </c>
      <c r="G213" s="15" t="s">
        <v>780</v>
      </c>
      <c r="H213" s="16">
        <v>1</v>
      </c>
      <c r="I213" s="17">
        <v>2700000</v>
      </c>
      <c r="J213" s="3">
        <f t="shared" si="42"/>
        <v>2700000</v>
      </c>
      <c r="L213" s="10">
        <v>0</v>
      </c>
      <c r="M213" s="11">
        <v>0</v>
      </c>
      <c r="N213" s="4" t="str">
        <f t="shared" ref="N213:N224" si="45">IFERROR(IF(L213&gt;0,ROUNDDOWN(((M213*$B$1)*130%)*165%,-4),"ناموجود"),"---")</f>
        <v>ناموجود</v>
      </c>
    </row>
    <row r="214" spans="1:14">
      <c r="A214" s="1">
        <f>IF(B214&lt;&gt;"",SUBTOTAL(103,$B$3:B214),"")</f>
        <v>212</v>
      </c>
      <c r="B214" s="24" t="s">
        <v>481</v>
      </c>
      <c r="C214" s="22" t="s">
        <v>480</v>
      </c>
      <c r="D214" s="23">
        <v>1</v>
      </c>
      <c r="E214" s="11">
        <v>16150</v>
      </c>
      <c r="F214" s="2">
        <f>IFERROR(IF(D214&gt;0,ROUNDDOWN(((E214*$B$1)*130%)*150%,-4),"ناموجود"),"---")</f>
        <v>35580000</v>
      </c>
      <c r="G214" s="15" t="s">
        <v>482</v>
      </c>
      <c r="H214" s="16">
        <v>1</v>
      </c>
      <c r="I214" s="17">
        <v>5430000</v>
      </c>
      <c r="J214" s="3">
        <f t="shared" si="42"/>
        <v>5430000</v>
      </c>
      <c r="K214" s="9" t="s">
        <v>483</v>
      </c>
      <c r="L214" s="10">
        <v>1</v>
      </c>
      <c r="M214" s="11">
        <v>3150</v>
      </c>
      <c r="N214" s="4">
        <f t="shared" si="45"/>
        <v>7630000</v>
      </c>
    </row>
    <row r="215" spans="1:14">
      <c r="A215" s="1">
        <f>IF(B215&lt;&gt;"",SUBTOTAL(103,$B$3:B215),"")</f>
        <v>213</v>
      </c>
      <c r="B215" s="24" t="s">
        <v>484</v>
      </c>
      <c r="D215" s="23">
        <v>0</v>
      </c>
      <c r="E215" s="11">
        <v>0</v>
      </c>
      <c r="F215" s="2" t="str">
        <f t="shared" ref="F215:F253" si="46">IFERROR(IF(D215&gt;0,ROUNDDOWN(((E215*$B$1)*130%)*145%,-4),"ناموجود"),"---")</f>
        <v>ناموجود</v>
      </c>
      <c r="G215" s="15" t="s">
        <v>485</v>
      </c>
      <c r="H215" s="16">
        <v>1</v>
      </c>
      <c r="I215" s="17">
        <v>1850000</v>
      </c>
      <c r="J215" s="3">
        <f t="shared" si="42"/>
        <v>1850000</v>
      </c>
      <c r="L215" s="10">
        <v>0</v>
      </c>
      <c r="M215" s="11">
        <v>0</v>
      </c>
      <c r="N215" s="4" t="str">
        <f t="shared" si="45"/>
        <v>ناموجود</v>
      </c>
    </row>
    <row r="216" spans="1:14">
      <c r="A216" s="1">
        <f>IF(B216&lt;&gt;"",SUBTOTAL(103,$B$3:B216),"")</f>
        <v>214</v>
      </c>
      <c r="B216" s="24" t="s">
        <v>486</v>
      </c>
      <c r="D216" s="23">
        <v>0</v>
      </c>
      <c r="E216" s="11">
        <v>0</v>
      </c>
      <c r="F216" s="2" t="str">
        <f t="shared" si="46"/>
        <v>ناموجود</v>
      </c>
      <c r="G216" s="15" t="s">
        <v>487</v>
      </c>
      <c r="H216" s="16">
        <v>1</v>
      </c>
      <c r="I216" s="17">
        <v>2140000</v>
      </c>
      <c r="J216" s="3">
        <f t="shared" si="42"/>
        <v>2140000</v>
      </c>
      <c r="L216" s="10">
        <v>0</v>
      </c>
      <c r="M216" s="11">
        <v>0</v>
      </c>
      <c r="N216" s="4" t="str">
        <f t="shared" si="45"/>
        <v>ناموجود</v>
      </c>
    </row>
    <row r="217" spans="1:14">
      <c r="A217" s="1">
        <f>IF(B217&lt;&gt;"",SUBTOTAL(103,$B$3:B217),"")</f>
        <v>215</v>
      </c>
      <c r="B217" s="24" t="s">
        <v>488</v>
      </c>
      <c r="D217" s="23">
        <v>0</v>
      </c>
      <c r="E217" s="11">
        <v>0</v>
      </c>
      <c r="F217" s="2" t="str">
        <f t="shared" si="46"/>
        <v>ناموجود</v>
      </c>
      <c r="G217" s="15" t="s">
        <v>489</v>
      </c>
      <c r="H217" s="16">
        <v>1</v>
      </c>
      <c r="I217" s="17">
        <v>2190000</v>
      </c>
      <c r="J217" s="3">
        <f t="shared" si="42"/>
        <v>2190000</v>
      </c>
      <c r="L217" s="10">
        <v>0</v>
      </c>
      <c r="M217" s="11">
        <v>0</v>
      </c>
      <c r="N217" s="4" t="str">
        <f t="shared" si="45"/>
        <v>ناموجود</v>
      </c>
    </row>
    <row r="218" spans="1:14">
      <c r="A218" s="1">
        <f>IF(B218&lt;&gt;"",SUBTOTAL(103,$B$3:B218),"")</f>
        <v>216</v>
      </c>
      <c r="B218" s="24" t="s">
        <v>493</v>
      </c>
      <c r="D218" s="23">
        <v>0</v>
      </c>
      <c r="E218" s="11">
        <v>0</v>
      </c>
      <c r="F218" s="2" t="str">
        <f t="shared" si="46"/>
        <v>ناموجود</v>
      </c>
      <c r="G218" s="15" t="s">
        <v>492</v>
      </c>
      <c r="H218" s="16">
        <v>1</v>
      </c>
      <c r="I218" s="17">
        <v>6110000</v>
      </c>
      <c r="J218" s="3">
        <f t="shared" si="42"/>
        <v>6110000</v>
      </c>
      <c r="K218" s="9" t="s">
        <v>490</v>
      </c>
      <c r="L218" s="10">
        <v>0</v>
      </c>
      <c r="M218" s="11">
        <v>3000</v>
      </c>
      <c r="N218" s="4" t="str">
        <f t="shared" si="45"/>
        <v>ناموجود</v>
      </c>
    </row>
    <row r="219" spans="1:14">
      <c r="A219" s="1">
        <f>IF(B219&lt;&gt;"",SUBTOTAL(103,$B$3:B219),"")</f>
        <v>217</v>
      </c>
      <c r="B219" s="24" t="s">
        <v>494</v>
      </c>
      <c r="D219" s="23">
        <v>0</v>
      </c>
      <c r="E219" s="11">
        <v>0</v>
      </c>
      <c r="F219" s="2" t="str">
        <f t="shared" si="46"/>
        <v>ناموجود</v>
      </c>
      <c r="H219" s="16">
        <v>0</v>
      </c>
      <c r="I219" s="17">
        <v>120000000</v>
      </c>
      <c r="J219" s="3" t="str">
        <f t="shared" si="42"/>
        <v>ناموجود</v>
      </c>
      <c r="K219" s="9" t="s">
        <v>491</v>
      </c>
      <c r="L219" s="10">
        <v>1</v>
      </c>
      <c r="M219" s="11">
        <v>4400</v>
      </c>
      <c r="N219" s="4">
        <f t="shared" si="45"/>
        <v>10660000</v>
      </c>
    </row>
    <row r="220" spans="1:14">
      <c r="A220" s="1">
        <f>IF(B220&lt;&gt;"",SUBTOTAL(103,$B$3:B220),"")</f>
        <v>218</v>
      </c>
      <c r="B220" s="24" t="s">
        <v>496</v>
      </c>
      <c r="D220" s="23">
        <v>0</v>
      </c>
      <c r="E220" s="11">
        <v>0</v>
      </c>
      <c r="F220" s="2" t="str">
        <f t="shared" si="46"/>
        <v>ناموجود</v>
      </c>
      <c r="H220" s="16">
        <v>0</v>
      </c>
      <c r="I220" s="17">
        <v>120000000</v>
      </c>
      <c r="J220" s="3" t="str">
        <f t="shared" si="42"/>
        <v>ناموجود</v>
      </c>
      <c r="K220" s="9" t="s">
        <v>495</v>
      </c>
      <c r="L220" s="10">
        <v>1</v>
      </c>
      <c r="M220" s="11">
        <v>770</v>
      </c>
      <c r="N220" s="4">
        <f t="shared" si="45"/>
        <v>1860000</v>
      </c>
    </row>
    <row r="221" spans="1:14">
      <c r="A221" s="1">
        <f>IF(B221&lt;&gt;"",SUBTOTAL(103,$B$3:B221),"")</f>
        <v>219</v>
      </c>
      <c r="B221" s="24" t="s">
        <v>497</v>
      </c>
      <c r="D221" s="23">
        <v>0</v>
      </c>
      <c r="E221" s="11">
        <v>0</v>
      </c>
      <c r="F221" s="2" t="str">
        <f t="shared" si="46"/>
        <v>ناموجود</v>
      </c>
      <c r="H221" s="16">
        <v>0</v>
      </c>
      <c r="I221" s="17">
        <v>120000000</v>
      </c>
      <c r="J221" s="3" t="str">
        <f t="shared" si="42"/>
        <v>ناموجود</v>
      </c>
      <c r="K221" s="9" t="s">
        <v>498</v>
      </c>
      <c r="L221" s="10">
        <v>1</v>
      </c>
      <c r="M221" s="11">
        <v>870</v>
      </c>
      <c r="N221" s="4">
        <f t="shared" si="45"/>
        <v>2100000</v>
      </c>
    </row>
    <row r="222" spans="1:14">
      <c r="A222" s="1">
        <f>IF(B222&lt;&gt;"",SUBTOTAL(103,$B$3:B222),"")</f>
        <v>220</v>
      </c>
      <c r="B222" s="24" t="s">
        <v>499</v>
      </c>
      <c r="D222" s="23">
        <v>0</v>
      </c>
      <c r="E222" s="11">
        <v>0</v>
      </c>
      <c r="F222" s="2" t="str">
        <f t="shared" si="46"/>
        <v>ناموجود</v>
      </c>
      <c r="H222" s="16">
        <v>0</v>
      </c>
      <c r="I222" s="17">
        <v>120000000</v>
      </c>
      <c r="J222" s="3" t="str">
        <f t="shared" si="42"/>
        <v>ناموجود</v>
      </c>
      <c r="K222" s="9" t="s">
        <v>501</v>
      </c>
      <c r="L222" s="10">
        <v>1</v>
      </c>
      <c r="M222" s="11">
        <v>260</v>
      </c>
      <c r="N222" s="4">
        <f t="shared" si="45"/>
        <v>630000</v>
      </c>
    </row>
    <row r="223" spans="1:14">
      <c r="A223" s="1">
        <f>IF(B223&lt;&gt;"",SUBTOTAL(103,$B$3:B223),"")</f>
        <v>221</v>
      </c>
      <c r="B223" s="24" t="s">
        <v>500</v>
      </c>
      <c r="D223" s="23">
        <v>0</v>
      </c>
      <c r="E223" s="11">
        <v>0</v>
      </c>
      <c r="F223" s="2" t="str">
        <f t="shared" si="46"/>
        <v>ناموجود</v>
      </c>
      <c r="G223" s="15" t="s">
        <v>505</v>
      </c>
      <c r="H223" s="16">
        <v>0</v>
      </c>
      <c r="I223" s="17">
        <v>1290000</v>
      </c>
      <c r="J223" s="3" t="str">
        <f t="shared" si="42"/>
        <v>ناموجود</v>
      </c>
      <c r="K223" s="9" t="s">
        <v>502</v>
      </c>
      <c r="L223" s="10">
        <v>1</v>
      </c>
      <c r="M223" s="11">
        <v>410</v>
      </c>
      <c r="N223" s="4">
        <f t="shared" si="45"/>
        <v>990000</v>
      </c>
    </row>
    <row r="224" spans="1:14">
      <c r="A224" s="1">
        <f>IF(B224&lt;&gt;"",SUBTOTAL(103,$B$3:B224),"")</f>
        <v>222</v>
      </c>
      <c r="B224" s="24" t="s">
        <v>503</v>
      </c>
      <c r="D224" s="23">
        <v>0</v>
      </c>
      <c r="E224" s="11">
        <v>0</v>
      </c>
      <c r="F224" s="2" t="str">
        <f t="shared" si="46"/>
        <v>ناموجود</v>
      </c>
      <c r="G224" s="15" t="s">
        <v>504</v>
      </c>
      <c r="H224" s="16">
        <v>0</v>
      </c>
      <c r="I224" s="17">
        <v>1750000</v>
      </c>
      <c r="J224" s="3" t="str">
        <f t="shared" si="42"/>
        <v>ناموجود</v>
      </c>
      <c r="L224" s="10">
        <v>0</v>
      </c>
      <c r="M224" s="11">
        <v>0</v>
      </c>
      <c r="N224" s="4" t="str">
        <f t="shared" si="45"/>
        <v>ناموجود</v>
      </c>
    </row>
    <row r="225" spans="1:14">
      <c r="A225" s="1">
        <f>IF(B225&lt;&gt;"",SUBTOTAL(103,$B$3:B225),"")</f>
        <v>223</v>
      </c>
      <c r="B225" s="24" t="s">
        <v>506</v>
      </c>
      <c r="D225" s="23">
        <v>0</v>
      </c>
      <c r="E225" s="11">
        <v>0</v>
      </c>
      <c r="F225" s="2" t="str">
        <f t="shared" si="46"/>
        <v>ناموجود</v>
      </c>
      <c r="G225" s="15" t="s">
        <v>514</v>
      </c>
      <c r="H225" s="16">
        <v>1</v>
      </c>
      <c r="I225" s="17">
        <v>9450000</v>
      </c>
      <c r="J225" s="3">
        <f t="shared" si="42"/>
        <v>9450000</v>
      </c>
      <c r="K225" s="9" t="s">
        <v>510</v>
      </c>
      <c r="L225" s="10">
        <v>1</v>
      </c>
      <c r="M225" s="11">
        <v>9500</v>
      </c>
      <c r="N225" s="4">
        <f>IFERROR(IF(L225&gt;0,ROUNDDOWN(((M225*$B$1)*130%)*155%,-4),"ناموجود"),"---")</f>
        <v>21630000</v>
      </c>
    </row>
    <row r="226" spans="1:14">
      <c r="A226" s="1">
        <f>IF(B226&lt;&gt;"",SUBTOTAL(103,$B$3:B226),"")</f>
        <v>224</v>
      </c>
      <c r="B226" s="24" t="s">
        <v>507</v>
      </c>
      <c r="D226" s="23">
        <v>0</v>
      </c>
      <c r="E226" s="11">
        <v>0</v>
      </c>
      <c r="F226" s="2" t="str">
        <f t="shared" si="46"/>
        <v>ناموجود</v>
      </c>
      <c r="G226" s="15" t="s">
        <v>515</v>
      </c>
      <c r="H226" s="16">
        <v>1</v>
      </c>
      <c r="I226" s="17">
        <v>12670000</v>
      </c>
      <c r="J226" s="3">
        <f t="shared" si="42"/>
        <v>12670000</v>
      </c>
      <c r="K226" s="9" t="s">
        <v>512</v>
      </c>
      <c r="L226" s="10">
        <v>1</v>
      </c>
      <c r="M226" s="11">
        <v>18500</v>
      </c>
      <c r="N226" s="4">
        <f>IFERROR(IF(L226&gt;0,ROUNDDOWN(((M226*$B$1)*130%)*155%,-4),"ناموجود"),"---")</f>
        <v>42120000</v>
      </c>
    </row>
    <row r="227" spans="1:14">
      <c r="A227" s="1">
        <f>IF(B227&lt;&gt;"",SUBTOTAL(103,$B$3:B227),"")</f>
        <v>225</v>
      </c>
      <c r="B227" s="24" t="s">
        <v>508</v>
      </c>
      <c r="D227" s="23">
        <v>0</v>
      </c>
      <c r="E227" s="11">
        <v>0</v>
      </c>
      <c r="F227" s="2" t="str">
        <f t="shared" si="46"/>
        <v>ناموجود</v>
      </c>
      <c r="G227" s="15" t="s">
        <v>516</v>
      </c>
      <c r="H227" s="16">
        <v>1</v>
      </c>
      <c r="I227" s="17">
        <v>12230000</v>
      </c>
      <c r="J227" s="3">
        <f t="shared" si="42"/>
        <v>12230000</v>
      </c>
      <c r="K227" s="9" t="s">
        <v>511</v>
      </c>
      <c r="L227" s="10">
        <v>1</v>
      </c>
      <c r="M227" s="11">
        <v>14000</v>
      </c>
      <c r="N227" s="4">
        <f t="shared" ref="N227:N228" si="47">IFERROR(IF(L227&gt;0,ROUNDDOWN(((M227*$B$1)*130%)*155%,-4),"ناموجود"),"---")</f>
        <v>31870000</v>
      </c>
    </row>
    <row r="228" spans="1:14">
      <c r="A228" s="1">
        <f>IF(B228&lt;&gt;"",SUBTOTAL(103,$B$3:B228),"")</f>
        <v>226</v>
      </c>
      <c r="B228" s="24" t="s">
        <v>509</v>
      </c>
      <c r="D228" s="23">
        <v>0</v>
      </c>
      <c r="E228" s="11">
        <v>0</v>
      </c>
      <c r="F228" s="2" t="str">
        <f t="shared" si="46"/>
        <v>ناموجود</v>
      </c>
      <c r="G228" s="15" t="s">
        <v>517</v>
      </c>
      <c r="H228" s="16">
        <v>1</v>
      </c>
      <c r="I228" s="17">
        <v>18620000</v>
      </c>
      <c r="J228" s="3">
        <f t="shared" si="42"/>
        <v>18620000</v>
      </c>
      <c r="K228" s="9" t="s">
        <v>513</v>
      </c>
      <c r="L228" s="10">
        <v>1</v>
      </c>
      <c r="M228" s="11">
        <v>29500</v>
      </c>
      <c r="N228" s="4">
        <f t="shared" si="47"/>
        <v>67170000</v>
      </c>
    </row>
    <row r="229" spans="1:14">
      <c r="A229" s="1">
        <f>IF(B229&lt;&gt;"",SUBTOTAL(103,$B$3:B229),"")</f>
        <v>227</v>
      </c>
      <c r="B229" s="24" t="s">
        <v>518</v>
      </c>
      <c r="D229" s="23">
        <v>0</v>
      </c>
      <c r="E229" s="11">
        <v>0</v>
      </c>
      <c r="F229" s="2" t="str">
        <f t="shared" si="46"/>
        <v>ناموجود</v>
      </c>
      <c r="H229" s="16">
        <v>0</v>
      </c>
      <c r="I229" s="17">
        <v>120000000</v>
      </c>
      <c r="J229" s="3" t="str">
        <f t="shared" si="42"/>
        <v>ناموجود</v>
      </c>
      <c r="K229" s="9" t="s">
        <v>520</v>
      </c>
      <c r="L229" s="10">
        <v>1</v>
      </c>
      <c r="M229" s="11">
        <v>70</v>
      </c>
      <c r="N229" s="4">
        <f>IFERROR(IF(L229&gt;0,ROUNDDOWN(((M229*$B$1)*130%)*165%,-4),"ناموجود"),"---")</f>
        <v>160000</v>
      </c>
    </row>
    <row r="230" spans="1:14">
      <c r="A230" s="1">
        <f>IF(B230&lt;&gt;"",SUBTOTAL(103,$B$3:B230),"")</f>
        <v>228</v>
      </c>
      <c r="B230" s="24" t="s">
        <v>519</v>
      </c>
      <c r="D230" s="23">
        <v>0</v>
      </c>
      <c r="E230" s="11">
        <v>0</v>
      </c>
      <c r="F230" s="2" t="str">
        <f t="shared" si="46"/>
        <v>ناموجود</v>
      </c>
      <c r="H230" s="16">
        <v>0</v>
      </c>
      <c r="I230" s="17">
        <v>120000000</v>
      </c>
      <c r="J230" s="3" t="str">
        <f t="shared" si="42"/>
        <v>ناموجود</v>
      </c>
      <c r="K230" s="9" t="s">
        <v>521</v>
      </c>
      <c r="L230" s="10">
        <v>1</v>
      </c>
      <c r="M230" s="11">
        <v>70</v>
      </c>
      <c r="N230" s="4">
        <f t="shared" ref="N230:N242" si="48">IFERROR(IF(L230&gt;0,ROUNDDOWN(((M230*$B$1)*130%)*165%,-4),"ناموجود"),"---")</f>
        <v>160000</v>
      </c>
    </row>
    <row r="231" spans="1:14">
      <c r="A231" s="1">
        <f>IF(B231&lt;&gt;"",SUBTOTAL(103,$B$3:B231),"")</f>
        <v>229</v>
      </c>
      <c r="B231" s="24" t="s">
        <v>523</v>
      </c>
      <c r="D231" s="23">
        <v>0</v>
      </c>
      <c r="E231" s="11">
        <v>0</v>
      </c>
      <c r="F231" s="2" t="str">
        <f t="shared" si="46"/>
        <v>ناموجود</v>
      </c>
      <c r="H231" s="16">
        <v>0</v>
      </c>
      <c r="I231" s="17">
        <v>120000000</v>
      </c>
      <c r="J231" s="3" t="str">
        <f t="shared" si="42"/>
        <v>ناموجود</v>
      </c>
      <c r="K231" s="9" t="s">
        <v>526</v>
      </c>
      <c r="L231" s="10">
        <v>1</v>
      </c>
      <c r="M231" s="11">
        <v>240</v>
      </c>
      <c r="N231" s="4">
        <f>IFERROR(IF(L231&gt;0,ROUNDDOWN(((M231*$B$1)*130%)*170%,-4),"ناموجود"),"---")</f>
        <v>590000</v>
      </c>
    </row>
    <row r="232" spans="1:14">
      <c r="A232" s="1">
        <f>IF(B232&lt;&gt;"",SUBTOTAL(103,$B$3:B232),"")</f>
        <v>230</v>
      </c>
      <c r="B232" s="24" t="s">
        <v>522</v>
      </c>
      <c r="D232" s="23">
        <v>0</v>
      </c>
      <c r="E232" s="11">
        <v>0</v>
      </c>
      <c r="F232" s="2" t="str">
        <f t="shared" si="46"/>
        <v>ناموجود</v>
      </c>
      <c r="G232" s="15" t="s">
        <v>720</v>
      </c>
      <c r="H232" s="16">
        <v>1</v>
      </c>
      <c r="I232" s="17">
        <v>570000</v>
      </c>
      <c r="J232" s="3">
        <f t="shared" si="42"/>
        <v>570000</v>
      </c>
      <c r="L232" s="10">
        <v>0</v>
      </c>
      <c r="M232" s="11">
        <v>240</v>
      </c>
      <c r="N232" s="4" t="str">
        <f>IFERROR(IF(L232&gt;0,ROUNDDOWN(((M232*$B$1)*130%)*170%,-4),"ناموجود"),"---")</f>
        <v>ناموجود</v>
      </c>
    </row>
    <row r="233" spans="1:14">
      <c r="A233" s="1">
        <f>IF(B233&lt;&gt;"",SUBTOTAL(103,$B$3:B233),"")</f>
        <v>231</v>
      </c>
      <c r="B233" s="24" t="s">
        <v>524</v>
      </c>
      <c r="D233" s="23">
        <v>0</v>
      </c>
      <c r="E233" s="11">
        <v>0</v>
      </c>
      <c r="F233" s="2" t="str">
        <f t="shared" si="46"/>
        <v>ناموجود</v>
      </c>
      <c r="G233" s="15" t="s">
        <v>718</v>
      </c>
      <c r="H233" s="16">
        <v>1</v>
      </c>
      <c r="I233" s="17">
        <v>1760000</v>
      </c>
      <c r="J233" s="3">
        <f t="shared" si="42"/>
        <v>1760000</v>
      </c>
      <c r="L233" s="10">
        <v>0</v>
      </c>
      <c r="M233" s="11">
        <v>550</v>
      </c>
      <c r="N233" s="4" t="str">
        <f t="shared" si="48"/>
        <v>ناموجود</v>
      </c>
    </row>
    <row r="234" spans="1:14">
      <c r="A234" s="1">
        <f>IF(B234&lt;&gt;"",SUBTOTAL(103,$B$3:B234),"")</f>
        <v>232</v>
      </c>
      <c r="B234" s="24" t="s">
        <v>525</v>
      </c>
      <c r="D234" s="23">
        <v>0</v>
      </c>
      <c r="E234" s="11">
        <v>0</v>
      </c>
      <c r="F234" s="2" t="str">
        <f t="shared" si="46"/>
        <v>ناموجود</v>
      </c>
      <c r="G234" s="15" t="s">
        <v>719</v>
      </c>
      <c r="H234" s="16">
        <v>1</v>
      </c>
      <c r="I234" s="17">
        <v>2360000</v>
      </c>
      <c r="J234" s="3">
        <f t="shared" si="42"/>
        <v>2360000</v>
      </c>
      <c r="K234" s="9" t="s">
        <v>527</v>
      </c>
      <c r="L234" s="10">
        <v>1</v>
      </c>
      <c r="M234" s="11">
        <v>770</v>
      </c>
      <c r="N234" s="4">
        <f t="shared" si="48"/>
        <v>1860000</v>
      </c>
    </row>
    <row r="235" spans="1:14">
      <c r="A235" s="1">
        <f>IF(B235&lt;&gt;"",SUBTOTAL(103,$B$3:B235),"")</f>
        <v>233</v>
      </c>
      <c r="B235" s="24" t="s">
        <v>528</v>
      </c>
      <c r="D235" s="23">
        <v>0</v>
      </c>
      <c r="E235" s="11">
        <v>0</v>
      </c>
      <c r="F235" s="2" t="str">
        <f t="shared" si="46"/>
        <v>ناموجود</v>
      </c>
      <c r="G235" s="15" t="s">
        <v>538</v>
      </c>
      <c r="H235" s="16">
        <v>1</v>
      </c>
      <c r="I235" s="17">
        <v>130000</v>
      </c>
      <c r="J235" s="3">
        <f t="shared" si="42"/>
        <v>130000</v>
      </c>
      <c r="K235" s="9" t="s">
        <v>533</v>
      </c>
      <c r="L235" s="10">
        <v>1</v>
      </c>
      <c r="M235" s="11">
        <v>30</v>
      </c>
      <c r="N235" s="4">
        <f>IFERROR(IF(L235&gt;0,ROUNDDOWN(((M235*$B$1)*130%)*170%,-4),"ناموجود"),"---")</f>
        <v>70000</v>
      </c>
    </row>
    <row r="236" spans="1:14">
      <c r="A236" s="1">
        <f>IF(B236&lt;&gt;"",SUBTOTAL(103,$B$3:B236),"")</f>
        <v>234</v>
      </c>
      <c r="B236" s="24" t="s">
        <v>529</v>
      </c>
      <c r="D236" s="23">
        <v>0</v>
      </c>
      <c r="E236" s="11">
        <v>0</v>
      </c>
      <c r="F236" s="2" t="str">
        <f t="shared" si="46"/>
        <v>ناموجود</v>
      </c>
      <c r="G236" s="15" t="s">
        <v>539</v>
      </c>
      <c r="H236" s="16">
        <v>1</v>
      </c>
      <c r="I236" s="17">
        <v>230000</v>
      </c>
      <c r="J236" s="3">
        <f t="shared" si="42"/>
        <v>230000</v>
      </c>
      <c r="K236" s="9" t="s">
        <v>534</v>
      </c>
      <c r="L236" s="10">
        <v>1</v>
      </c>
      <c r="M236" s="11">
        <v>60</v>
      </c>
      <c r="N236" s="4">
        <f t="shared" si="48"/>
        <v>140000</v>
      </c>
    </row>
    <row r="237" spans="1:14">
      <c r="A237" s="1">
        <f>IF(B237&lt;&gt;"",SUBTOTAL(103,$B$3:B237),"")</f>
        <v>235</v>
      </c>
      <c r="B237" s="24" t="s">
        <v>530</v>
      </c>
      <c r="D237" s="23">
        <v>0</v>
      </c>
      <c r="E237" s="11">
        <v>0</v>
      </c>
      <c r="F237" s="2" t="str">
        <f t="shared" si="46"/>
        <v>ناموجود</v>
      </c>
      <c r="G237" s="15" t="s">
        <v>540</v>
      </c>
      <c r="H237" s="16">
        <v>1</v>
      </c>
      <c r="I237" s="17">
        <v>570000</v>
      </c>
      <c r="J237" s="3">
        <f t="shared" si="42"/>
        <v>570000</v>
      </c>
      <c r="K237" s="9" t="s">
        <v>535</v>
      </c>
      <c r="L237" s="10">
        <v>1</v>
      </c>
      <c r="M237" s="11">
        <v>200</v>
      </c>
      <c r="N237" s="4">
        <f t="shared" si="48"/>
        <v>480000</v>
      </c>
    </row>
    <row r="238" spans="1:14">
      <c r="A238" s="1">
        <f>IF(B238&lt;&gt;"",SUBTOTAL(103,$B$3:B238),"")</f>
        <v>236</v>
      </c>
      <c r="B238" s="24" t="s">
        <v>531</v>
      </c>
      <c r="D238" s="23">
        <v>0</v>
      </c>
      <c r="E238" s="11">
        <v>0</v>
      </c>
      <c r="F238" s="2" t="str">
        <f t="shared" si="46"/>
        <v>ناموجود</v>
      </c>
      <c r="G238" s="15" t="s">
        <v>541</v>
      </c>
      <c r="H238" s="16">
        <v>1</v>
      </c>
      <c r="I238" s="17">
        <v>1040000</v>
      </c>
      <c r="J238" s="3">
        <f t="shared" si="42"/>
        <v>1040000</v>
      </c>
      <c r="K238" s="9" t="s">
        <v>536</v>
      </c>
      <c r="L238" s="10">
        <v>1</v>
      </c>
      <c r="M238" s="11">
        <v>300</v>
      </c>
      <c r="N238" s="4">
        <f t="shared" si="48"/>
        <v>720000</v>
      </c>
    </row>
    <row r="239" spans="1:14">
      <c r="A239" s="1">
        <f>IF(B239&lt;&gt;"",SUBTOTAL(103,$B$3:B239),"")</f>
        <v>237</v>
      </c>
      <c r="B239" s="24" t="s">
        <v>532</v>
      </c>
      <c r="D239" s="23">
        <v>0</v>
      </c>
      <c r="E239" s="11">
        <v>0</v>
      </c>
      <c r="F239" s="2" t="str">
        <f t="shared" si="46"/>
        <v>ناموجود</v>
      </c>
      <c r="H239" s="16">
        <v>0</v>
      </c>
      <c r="I239" s="17">
        <v>120000000</v>
      </c>
      <c r="J239" s="3" t="str">
        <f t="shared" si="42"/>
        <v>ناموجود</v>
      </c>
      <c r="K239" s="9" t="s">
        <v>537</v>
      </c>
      <c r="L239" s="10">
        <v>1</v>
      </c>
      <c r="M239" s="11">
        <v>520</v>
      </c>
      <c r="N239" s="4">
        <f t="shared" si="48"/>
        <v>1260000</v>
      </c>
    </row>
    <row r="240" spans="1:14">
      <c r="A240" s="1">
        <f>IF(B240&lt;&gt;"",SUBTOTAL(103,$B$3:B240),"")</f>
        <v>238</v>
      </c>
      <c r="B240" s="24" t="s">
        <v>542</v>
      </c>
      <c r="D240" s="23">
        <v>0</v>
      </c>
      <c r="E240" s="11">
        <v>0</v>
      </c>
      <c r="F240" s="2" t="str">
        <f t="shared" si="46"/>
        <v>ناموجود</v>
      </c>
      <c r="G240" s="15" t="s">
        <v>721</v>
      </c>
      <c r="H240" s="16">
        <v>1</v>
      </c>
      <c r="I240" s="17">
        <v>370000</v>
      </c>
      <c r="J240" s="3">
        <f t="shared" si="42"/>
        <v>370000</v>
      </c>
      <c r="K240" s="9" t="s">
        <v>545</v>
      </c>
      <c r="L240" s="10">
        <v>1</v>
      </c>
      <c r="M240" s="11">
        <v>220</v>
      </c>
      <c r="N240" s="4">
        <f t="shared" si="48"/>
        <v>530000</v>
      </c>
    </row>
    <row r="241" spans="1:14">
      <c r="A241" s="1">
        <f>IF(B241&lt;&gt;"",SUBTOTAL(103,$B$3:B241),"")</f>
        <v>239</v>
      </c>
      <c r="B241" s="24" t="s">
        <v>543</v>
      </c>
      <c r="D241" s="23">
        <v>0</v>
      </c>
      <c r="E241" s="11">
        <v>0</v>
      </c>
      <c r="F241" s="2" t="str">
        <f t="shared" si="46"/>
        <v>ناموجود</v>
      </c>
      <c r="G241" s="15" t="s">
        <v>723</v>
      </c>
      <c r="H241" s="16">
        <v>1</v>
      </c>
      <c r="I241" s="17">
        <v>1000000</v>
      </c>
      <c r="J241" s="3">
        <f t="shared" si="42"/>
        <v>1000000</v>
      </c>
      <c r="K241" s="9" t="s">
        <v>546</v>
      </c>
      <c r="L241" s="10">
        <v>1</v>
      </c>
      <c r="M241" s="11">
        <v>200</v>
      </c>
      <c r="N241" s="4">
        <f t="shared" si="48"/>
        <v>480000</v>
      </c>
    </row>
    <row r="242" spans="1:14">
      <c r="A242" s="1">
        <f>IF(B242&lt;&gt;"",SUBTOTAL(103,$B$3:B242),"")</f>
        <v>240</v>
      </c>
      <c r="B242" s="24" t="s">
        <v>544</v>
      </c>
      <c r="D242" s="23">
        <v>0</v>
      </c>
      <c r="E242" s="11">
        <v>0</v>
      </c>
      <c r="F242" s="2" t="str">
        <f t="shared" si="46"/>
        <v>ناموجود</v>
      </c>
      <c r="G242" s="15" t="s">
        <v>722</v>
      </c>
      <c r="H242" s="16">
        <v>1</v>
      </c>
      <c r="I242" s="17">
        <v>1310000</v>
      </c>
      <c r="J242" s="3">
        <f t="shared" si="42"/>
        <v>1310000</v>
      </c>
      <c r="K242" s="9" t="s">
        <v>547</v>
      </c>
      <c r="L242" s="10">
        <v>1</v>
      </c>
      <c r="M242" s="11">
        <v>260</v>
      </c>
      <c r="N242" s="4">
        <f t="shared" si="48"/>
        <v>630000</v>
      </c>
    </row>
    <row r="243" spans="1:14">
      <c r="A243" s="1">
        <f>IF(B243&lt;&gt;"",SUBTOTAL(103,$B$3:B243),"")</f>
        <v>241</v>
      </c>
      <c r="B243" s="24" t="s">
        <v>783</v>
      </c>
      <c r="D243" s="23">
        <v>0</v>
      </c>
      <c r="E243" s="11">
        <v>0</v>
      </c>
      <c r="F243" s="2" t="str">
        <f t="shared" si="46"/>
        <v>ناموجود</v>
      </c>
      <c r="G243" s="15" t="s">
        <v>782</v>
      </c>
      <c r="H243" s="16">
        <v>1</v>
      </c>
      <c r="I243" s="17">
        <v>2490000</v>
      </c>
      <c r="J243" s="3">
        <f t="shared" si="42"/>
        <v>2490000</v>
      </c>
      <c r="L243" s="10">
        <v>0</v>
      </c>
      <c r="M243" s="11">
        <v>0</v>
      </c>
      <c r="N243" s="4" t="str">
        <f>IFERROR(IF(L243&gt;0,ROUNDDOWN(((M243*$B$1)*130%)*100%,-4),"ناموجود"),"---")</f>
        <v>ناموجود</v>
      </c>
    </row>
    <row r="244" spans="1:14">
      <c r="A244" s="1">
        <f>IF(B244&lt;&gt;"",SUBTOTAL(103,$B$3:B244),"")</f>
        <v>242</v>
      </c>
      <c r="B244" s="24" t="s">
        <v>548</v>
      </c>
      <c r="D244" s="23">
        <v>0</v>
      </c>
      <c r="E244" s="11">
        <v>0</v>
      </c>
      <c r="F244" s="2" t="str">
        <f t="shared" si="46"/>
        <v>ناموجود</v>
      </c>
      <c r="G244" s="15" t="s">
        <v>551</v>
      </c>
      <c r="H244" s="16">
        <v>0</v>
      </c>
      <c r="I244" s="17">
        <v>290000</v>
      </c>
      <c r="J244" s="3" t="str">
        <f t="shared" si="42"/>
        <v>ناموجود</v>
      </c>
      <c r="K244" s="9" t="s">
        <v>552</v>
      </c>
      <c r="L244" s="10">
        <v>1</v>
      </c>
      <c r="M244" s="11">
        <v>130</v>
      </c>
      <c r="N244" s="4">
        <f>IFERROR(IF(L244&gt;0,ROUNDDOWN(((M244*$B$1)*130%)*165%,-4),"ناموجود"),"---")</f>
        <v>310000</v>
      </c>
    </row>
    <row r="245" spans="1:14">
      <c r="A245" s="1">
        <f>IF(B245&lt;&gt;"",SUBTOTAL(103,$B$3:B245),"")</f>
        <v>243</v>
      </c>
      <c r="B245" s="24" t="s">
        <v>549</v>
      </c>
      <c r="D245" s="23">
        <v>0</v>
      </c>
      <c r="E245" s="11">
        <v>0</v>
      </c>
      <c r="F245" s="2" t="str">
        <f t="shared" si="46"/>
        <v>ناموجود</v>
      </c>
      <c r="H245" s="16">
        <v>0</v>
      </c>
      <c r="I245" s="17">
        <v>120000000</v>
      </c>
      <c r="J245" s="3" t="str">
        <f t="shared" si="42"/>
        <v>ناموجود</v>
      </c>
      <c r="K245" s="9" t="s">
        <v>553</v>
      </c>
      <c r="L245" s="10">
        <v>1</v>
      </c>
      <c r="M245" s="11">
        <v>180</v>
      </c>
      <c r="N245" s="4">
        <f t="shared" ref="N245:N272" si="49">IFERROR(IF(L245&gt;0,ROUNDDOWN(((M245*$B$1)*130%)*165%,-4),"ناموجود"),"---")</f>
        <v>430000</v>
      </c>
    </row>
    <row r="246" spans="1:14">
      <c r="A246" s="1">
        <f>IF(B246&lt;&gt;"",SUBTOTAL(103,$B$3:B246),"")</f>
        <v>244</v>
      </c>
      <c r="B246" s="24" t="s">
        <v>550</v>
      </c>
      <c r="D246" s="23">
        <v>0</v>
      </c>
      <c r="E246" s="11">
        <v>0</v>
      </c>
      <c r="F246" s="2" t="str">
        <f t="shared" si="46"/>
        <v>ناموجود</v>
      </c>
      <c r="H246" s="16">
        <v>0</v>
      </c>
      <c r="I246" s="17">
        <v>120000000</v>
      </c>
      <c r="J246" s="3" t="str">
        <f t="shared" si="42"/>
        <v>ناموجود</v>
      </c>
      <c r="K246" s="9" t="s">
        <v>554</v>
      </c>
      <c r="L246" s="10">
        <v>1</v>
      </c>
      <c r="M246" s="11">
        <v>210</v>
      </c>
      <c r="N246" s="4">
        <f t="shared" si="49"/>
        <v>500000</v>
      </c>
    </row>
    <row r="247" spans="1:14">
      <c r="A247" s="1">
        <f>IF(B247&lt;&gt;"",SUBTOTAL(103,$B$3:B247),"")</f>
        <v>245</v>
      </c>
      <c r="B247" s="24" t="s">
        <v>555</v>
      </c>
      <c r="D247" s="23">
        <v>0</v>
      </c>
      <c r="E247" s="11">
        <v>0</v>
      </c>
      <c r="F247" s="2" t="str">
        <f t="shared" si="46"/>
        <v>ناموجود</v>
      </c>
      <c r="H247" s="16">
        <v>0</v>
      </c>
      <c r="I247" s="17">
        <v>120000000</v>
      </c>
      <c r="J247" s="3" t="str">
        <f t="shared" si="42"/>
        <v>ناموجود</v>
      </c>
      <c r="L247" s="10">
        <v>0</v>
      </c>
      <c r="M247" s="11">
        <v>8050</v>
      </c>
      <c r="N247" s="4" t="str">
        <f t="shared" si="49"/>
        <v>ناموجود</v>
      </c>
    </row>
    <row r="248" spans="1:14">
      <c r="A248" s="1">
        <f>IF(B248&lt;&gt;"",SUBTOTAL(103,$B$3:B248),"")</f>
        <v>246</v>
      </c>
      <c r="B248" s="24" t="s">
        <v>778</v>
      </c>
      <c r="D248" s="23">
        <v>0</v>
      </c>
      <c r="E248" s="11">
        <v>0</v>
      </c>
      <c r="F248" s="2" t="str">
        <f t="shared" ref="F248" si="50">IFERROR(IF(D248&gt;0,ROUNDDOWN(((E248*$B$1)*130%)*140%,-4),"ناموجود"),"---")</f>
        <v>ناموجود</v>
      </c>
      <c r="G248" s="15" t="s">
        <v>779</v>
      </c>
      <c r="H248" s="16">
        <v>1</v>
      </c>
      <c r="I248" s="17">
        <v>5800000</v>
      </c>
      <c r="J248" s="3">
        <f t="shared" si="42"/>
        <v>5800000</v>
      </c>
      <c r="L248" s="10">
        <v>0</v>
      </c>
      <c r="M248" s="11">
        <v>13100</v>
      </c>
      <c r="N248" s="4" t="str">
        <f t="shared" ref="N248" si="51">IFERROR(IF(L248&gt;0,ROUNDDOWN(((M248*$B$1)*130%)*160%,-4),"ناموجود"),"---")</f>
        <v>ناموجود</v>
      </c>
    </row>
    <row r="249" spans="1:14">
      <c r="A249" s="1">
        <f>IF(B249&lt;&gt;"",SUBTOTAL(103,$B$3:B249),"")</f>
        <v>247</v>
      </c>
      <c r="B249" s="24" t="s">
        <v>556</v>
      </c>
      <c r="D249" s="23">
        <v>0</v>
      </c>
      <c r="E249" s="11">
        <v>0</v>
      </c>
      <c r="F249" s="2" t="str">
        <f t="shared" si="46"/>
        <v>ناموجود</v>
      </c>
      <c r="G249" s="15" t="s">
        <v>557</v>
      </c>
      <c r="H249" s="16">
        <v>1</v>
      </c>
      <c r="I249" s="17">
        <v>1140000</v>
      </c>
      <c r="J249" s="3">
        <f t="shared" si="42"/>
        <v>1140000</v>
      </c>
      <c r="K249" s="9" t="s">
        <v>560</v>
      </c>
      <c r="L249" s="10">
        <v>1</v>
      </c>
      <c r="M249" s="11">
        <v>1250</v>
      </c>
      <c r="N249" s="4">
        <f t="shared" si="49"/>
        <v>3020000</v>
      </c>
    </row>
    <row r="250" spans="1:14">
      <c r="A250" s="1">
        <f>IF(B250&lt;&gt;"",SUBTOTAL(103,$B$3:B250),"")</f>
        <v>248</v>
      </c>
      <c r="B250" s="24" t="s">
        <v>565</v>
      </c>
      <c r="D250" s="23">
        <v>0</v>
      </c>
      <c r="E250" s="11">
        <v>0</v>
      </c>
      <c r="F250" s="2" t="str">
        <f t="shared" si="46"/>
        <v>ناموجود</v>
      </c>
      <c r="G250" s="15" t="s">
        <v>558</v>
      </c>
      <c r="H250" s="16">
        <v>1</v>
      </c>
      <c r="I250" s="17">
        <v>1410000</v>
      </c>
      <c r="J250" s="3">
        <f t="shared" si="42"/>
        <v>1410000</v>
      </c>
      <c r="K250" s="9" t="s">
        <v>561</v>
      </c>
      <c r="L250" s="10">
        <v>1</v>
      </c>
      <c r="M250" s="11">
        <v>1550</v>
      </c>
      <c r="N250" s="4">
        <f t="shared" si="49"/>
        <v>3750000</v>
      </c>
    </row>
    <row r="251" spans="1:14">
      <c r="A251" s="1">
        <f>IF(B251&lt;&gt;"",SUBTOTAL(103,$B$3:B251),"")</f>
        <v>249</v>
      </c>
      <c r="B251" s="24" t="s">
        <v>566</v>
      </c>
      <c r="D251" s="23">
        <v>0</v>
      </c>
      <c r="E251" s="11">
        <v>0</v>
      </c>
      <c r="F251" s="2" t="str">
        <f t="shared" si="46"/>
        <v>ناموجود</v>
      </c>
      <c r="G251" s="15" t="s">
        <v>559</v>
      </c>
      <c r="H251" s="16">
        <v>1</v>
      </c>
      <c r="I251" s="17">
        <v>1920000</v>
      </c>
      <c r="J251" s="3">
        <f t="shared" si="42"/>
        <v>1920000</v>
      </c>
      <c r="K251" s="9" t="s">
        <v>562</v>
      </c>
      <c r="L251" s="10">
        <v>1</v>
      </c>
      <c r="M251" s="11">
        <v>2350</v>
      </c>
      <c r="N251" s="4">
        <f t="shared" si="49"/>
        <v>5690000</v>
      </c>
    </row>
    <row r="252" spans="1:14">
      <c r="A252" s="1">
        <f>IF(B252&lt;&gt;"",SUBTOTAL(103,$B$3:B252),"")</f>
        <v>250</v>
      </c>
      <c r="B252" s="24" t="s">
        <v>567</v>
      </c>
      <c r="D252" s="23">
        <v>0</v>
      </c>
      <c r="E252" s="11">
        <v>0</v>
      </c>
      <c r="F252" s="2" t="str">
        <f t="shared" si="46"/>
        <v>ناموجود</v>
      </c>
      <c r="H252" s="16">
        <v>0</v>
      </c>
      <c r="I252" s="17">
        <v>120000000</v>
      </c>
      <c r="J252" s="3" t="str">
        <f t="shared" si="42"/>
        <v>ناموجود</v>
      </c>
      <c r="K252" s="9" t="s">
        <v>563</v>
      </c>
      <c r="L252" s="10">
        <v>1</v>
      </c>
      <c r="M252" s="11">
        <v>3600</v>
      </c>
      <c r="N252" s="4">
        <f t="shared" si="49"/>
        <v>8720000</v>
      </c>
    </row>
    <row r="253" spans="1:14">
      <c r="A253" s="1">
        <f>IF(B253&lt;&gt;"",SUBTOTAL(103,$B$3:B253),"")</f>
        <v>251</v>
      </c>
      <c r="B253" s="24" t="s">
        <v>568</v>
      </c>
      <c r="D253" s="23">
        <v>0</v>
      </c>
      <c r="E253" s="11">
        <v>0</v>
      </c>
      <c r="F253" s="2" t="str">
        <f t="shared" si="46"/>
        <v>ناموجود</v>
      </c>
      <c r="H253" s="16">
        <v>0</v>
      </c>
      <c r="I253" s="17">
        <v>120000000</v>
      </c>
      <c r="J253" s="3" t="str">
        <f t="shared" si="42"/>
        <v>ناموجود</v>
      </c>
      <c r="K253" s="9" t="s">
        <v>564</v>
      </c>
      <c r="L253" s="10">
        <v>1</v>
      </c>
      <c r="M253" s="11">
        <v>5400</v>
      </c>
      <c r="N253" s="4">
        <f t="shared" si="49"/>
        <v>13080000</v>
      </c>
    </row>
    <row r="254" spans="1:14">
      <c r="A254" s="1">
        <f>IF(B254&lt;&gt;"",SUBTOTAL(103,$B$3:B254),"")</f>
        <v>252</v>
      </c>
      <c r="B254" s="24" t="s">
        <v>664</v>
      </c>
      <c r="C254" s="22">
        <v>901312</v>
      </c>
      <c r="D254" s="23">
        <v>1</v>
      </c>
      <c r="E254" s="11">
        <v>170</v>
      </c>
      <c r="F254" s="2">
        <f>IFERROR(IF(D254&gt;0,ROUNDDOWN(((E254*$B$1)*130%)*160%,-4),"ناموجود"),"---")</f>
        <v>390000</v>
      </c>
      <c r="H254" s="16">
        <v>0</v>
      </c>
      <c r="I254" s="17">
        <v>120000000</v>
      </c>
      <c r="J254" s="3" t="str">
        <f t="shared" si="42"/>
        <v>ناموجود</v>
      </c>
      <c r="L254" s="10">
        <v>0</v>
      </c>
      <c r="M254" s="11">
        <v>0</v>
      </c>
      <c r="N254" s="4" t="str">
        <f t="shared" si="49"/>
        <v>ناموجود</v>
      </c>
    </row>
    <row r="255" spans="1:14">
      <c r="A255" s="1">
        <f>IF(B255&lt;&gt;"",SUBTOTAL(103,$B$3:B255),"")</f>
        <v>253</v>
      </c>
      <c r="B255" s="24" t="s">
        <v>569</v>
      </c>
      <c r="D255" s="23">
        <v>0</v>
      </c>
      <c r="E255" s="11">
        <v>0</v>
      </c>
      <c r="F255" s="2" t="str">
        <f>IFERROR(IF(D255&gt;0,ROUNDDOWN(((E255*$B$1)*130%)*145%,-4),"ناموجود"),"---")</f>
        <v>ناموجود</v>
      </c>
      <c r="G255" s="15" t="s">
        <v>576</v>
      </c>
      <c r="H255" s="16">
        <v>1</v>
      </c>
      <c r="I255" s="17">
        <v>490000</v>
      </c>
      <c r="J255" s="3">
        <f t="shared" si="42"/>
        <v>490000</v>
      </c>
      <c r="L255" s="10">
        <v>0</v>
      </c>
      <c r="M255" s="11">
        <v>0</v>
      </c>
      <c r="N255" s="4" t="str">
        <f t="shared" si="49"/>
        <v>ناموجود</v>
      </c>
    </row>
    <row r="256" spans="1:14">
      <c r="A256" s="1">
        <f>IF(B256&lt;&gt;"",SUBTOTAL(103,$B$3:B256),"")</f>
        <v>254</v>
      </c>
      <c r="B256" s="24" t="s">
        <v>570</v>
      </c>
      <c r="D256" s="23">
        <v>0</v>
      </c>
      <c r="E256" s="11">
        <v>0</v>
      </c>
      <c r="F256" s="2" t="str">
        <f>IFERROR(IF(D256&gt;0,ROUNDDOWN(((E256*$B$1)*130%)*145%,-4),"ناموجود"),"---")</f>
        <v>ناموجود</v>
      </c>
      <c r="G256" s="15" t="s">
        <v>577</v>
      </c>
      <c r="H256" s="16">
        <v>1</v>
      </c>
      <c r="I256" s="17">
        <v>660000</v>
      </c>
      <c r="J256" s="3">
        <f t="shared" si="42"/>
        <v>660000</v>
      </c>
      <c r="L256" s="10">
        <v>0</v>
      </c>
      <c r="M256" s="11">
        <v>0</v>
      </c>
      <c r="N256" s="4" t="str">
        <f t="shared" si="49"/>
        <v>ناموجود</v>
      </c>
    </row>
    <row r="257" spans="1:14">
      <c r="A257" s="1">
        <f>IF(B257&lt;&gt;"",SUBTOTAL(103,$B$3:B257),"")</f>
        <v>255</v>
      </c>
      <c r="B257" s="24" t="s">
        <v>571</v>
      </c>
      <c r="D257" s="23">
        <v>0</v>
      </c>
      <c r="E257" s="11">
        <v>0</v>
      </c>
      <c r="F257" s="2" t="str">
        <f>IFERROR(IF(D257&gt;0,ROUNDDOWN(((E257*$B$1)*130%)*145%,-4),"ناموجود"),"---")</f>
        <v>ناموجود</v>
      </c>
      <c r="G257" s="15" t="s">
        <v>578</v>
      </c>
      <c r="H257" s="16">
        <v>1</v>
      </c>
      <c r="I257" s="17">
        <v>968000</v>
      </c>
      <c r="J257" s="3">
        <f t="shared" si="42"/>
        <v>960000</v>
      </c>
      <c r="L257" s="10">
        <v>0</v>
      </c>
      <c r="M257" s="11">
        <v>0</v>
      </c>
      <c r="N257" s="4" t="str">
        <f t="shared" si="49"/>
        <v>ناموجود</v>
      </c>
    </row>
    <row r="258" spans="1:14">
      <c r="A258" s="1">
        <f>IF(B258&lt;&gt;"",SUBTOTAL(103,$B$3:B258),"")</f>
        <v>256</v>
      </c>
      <c r="B258" s="24" t="s">
        <v>665</v>
      </c>
      <c r="C258" s="22">
        <v>103006</v>
      </c>
      <c r="D258" s="23">
        <v>1</v>
      </c>
      <c r="E258" s="11">
        <v>660</v>
      </c>
      <c r="F258" s="2">
        <f>IFERROR(IF(D258&gt;0,ROUNDDOWN(((E258*$B$1)*130%)*153%,-4),"ناموجود"),"---")</f>
        <v>1480000</v>
      </c>
      <c r="H258" s="16">
        <v>0</v>
      </c>
      <c r="I258" s="17">
        <v>120000000</v>
      </c>
      <c r="J258" s="3" t="str">
        <f t="shared" si="42"/>
        <v>ناموجود</v>
      </c>
      <c r="L258" s="10">
        <v>0</v>
      </c>
      <c r="M258" s="11">
        <v>0</v>
      </c>
      <c r="N258" s="4" t="str">
        <f t="shared" si="49"/>
        <v>ناموجود</v>
      </c>
    </row>
    <row r="259" spans="1:14">
      <c r="A259" s="1">
        <f>IF(B259&lt;&gt;"",SUBTOTAL(103,$B$3:B259),"")</f>
        <v>257</v>
      </c>
      <c r="B259" s="24" t="s">
        <v>666</v>
      </c>
      <c r="C259" s="22">
        <v>136013</v>
      </c>
      <c r="D259" s="23">
        <v>1</v>
      </c>
      <c r="E259" s="11">
        <v>800</v>
      </c>
      <c r="F259" s="2">
        <f>IFERROR(IF(D259&gt;0,ROUNDDOWN(((E259*$B$1)*130%)*153%,-4),"ناموجود"),"---")</f>
        <v>1790000</v>
      </c>
      <c r="H259" s="16">
        <v>0</v>
      </c>
      <c r="I259" s="17">
        <v>120000000</v>
      </c>
      <c r="J259" s="3" t="str">
        <f t="shared" si="42"/>
        <v>ناموجود</v>
      </c>
      <c r="L259" s="10">
        <v>0</v>
      </c>
      <c r="M259" s="11">
        <v>0</v>
      </c>
      <c r="N259" s="4" t="str">
        <f t="shared" si="49"/>
        <v>ناموجود</v>
      </c>
    </row>
    <row r="260" spans="1:14">
      <c r="A260" s="1">
        <f>IF(B260&lt;&gt;"",SUBTOTAL(103,$B$3:B260),"")</f>
        <v>258</v>
      </c>
      <c r="B260" s="24" t="s">
        <v>572</v>
      </c>
      <c r="C260" s="22" t="s">
        <v>579</v>
      </c>
      <c r="D260" s="23">
        <v>1</v>
      </c>
      <c r="E260" s="11">
        <v>450</v>
      </c>
      <c r="F260" s="2">
        <f>IFERROR(IF(D260&gt;0,ROUNDDOWN(((E260*$B$1)*130%)*153%,-4),"ناموجود"),"---")</f>
        <v>1010000</v>
      </c>
      <c r="H260" s="16">
        <v>0</v>
      </c>
      <c r="I260" s="17">
        <v>120000000</v>
      </c>
      <c r="J260" s="3" t="str">
        <f t="shared" ref="J260:J309" si="52">IFERROR(IF(H260&gt;0,ROUNDDOWN(I260*100%,-4),"ناموجود"),"---")</f>
        <v>ناموجود</v>
      </c>
      <c r="L260" s="10">
        <v>0</v>
      </c>
      <c r="M260" s="11">
        <v>0</v>
      </c>
      <c r="N260" s="4" t="str">
        <f t="shared" si="49"/>
        <v>ناموجود</v>
      </c>
    </row>
    <row r="261" spans="1:14">
      <c r="A261" s="1">
        <f>IF(B261&lt;&gt;"",SUBTOTAL(103,$B$3:B261),"")</f>
        <v>259</v>
      </c>
      <c r="B261" s="24" t="s">
        <v>765</v>
      </c>
      <c r="C261" s="22" t="s">
        <v>693</v>
      </c>
      <c r="D261" s="23">
        <v>1</v>
      </c>
      <c r="E261" s="11">
        <v>100</v>
      </c>
      <c r="F261" s="2">
        <f>IFERROR(IF(D261&gt;0,ROUNDDOWN(((E261*$B$1)*130%)*167%,-4),"ناموجود"),"---")</f>
        <v>240000</v>
      </c>
      <c r="H261" s="16">
        <v>0</v>
      </c>
      <c r="I261" s="17">
        <v>120000000</v>
      </c>
      <c r="J261" s="3" t="str">
        <f t="shared" si="52"/>
        <v>ناموجود</v>
      </c>
      <c r="L261" s="10">
        <v>0</v>
      </c>
      <c r="M261" s="11">
        <v>0</v>
      </c>
      <c r="N261" s="4" t="str">
        <f t="shared" si="49"/>
        <v>ناموجود</v>
      </c>
    </row>
    <row r="262" spans="1:14">
      <c r="A262" s="1">
        <f>IF(B262&lt;&gt;"",SUBTOTAL(103,$B$3:B262),"")</f>
        <v>260</v>
      </c>
      <c r="B262" s="24" t="s">
        <v>766</v>
      </c>
      <c r="C262" s="22" t="s">
        <v>694</v>
      </c>
      <c r="D262" s="23">
        <v>0</v>
      </c>
      <c r="E262" s="11">
        <v>200</v>
      </c>
      <c r="F262" s="2" t="str">
        <f>IFERROR(IF(D262&gt;0,ROUNDDOWN(((E262*$B$1)*130%)*165%,-4),"ناموجود"),"---")</f>
        <v>ناموجود</v>
      </c>
      <c r="H262" s="16">
        <v>0</v>
      </c>
      <c r="I262" s="17">
        <v>120000000</v>
      </c>
      <c r="J262" s="3" t="str">
        <f t="shared" si="52"/>
        <v>ناموجود</v>
      </c>
      <c r="L262" s="10">
        <v>0</v>
      </c>
      <c r="M262" s="11">
        <v>0</v>
      </c>
      <c r="N262" s="4" t="str">
        <f t="shared" si="49"/>
        <v>ناموجود</v>
      </c>
    </row>
    <row r="263" spans="1:14">
      <c r="A263" s="1">
        <f>IF(B263&lt;&gt;"",SUBTOTAL(103,$B$3:B263),"")</f>
        <v>261</v>
      </c>
      <c r="B263" s="24" t="s">
        <v>573</v>
      </c>
      <c r="D263" s="23">
        <v>0</v>
      </c>
      <c r="E263" s="11">
        <v>0</v>
      </c>
      <c r="F263" s="2" t="str">
        <f>IFERROR(IF(D263&gt;0,ROUNDDOWN(((E263*$B$1)*130%)*145%,-4),"ناموجود"),"---")</f>
        <v>ناموجود</v>
      </c>
      <c r="G263" s="15" t="s">
        <v>580</v>
      </c>
      <c r="H263" s="16">
        <v>1</v>
      </c>
      <c r="I263" s="17">
        <v>8200000</v>
      </c>
      <c r="J263" s="3">
        <f t="shared" si="52"/>
        <v>8200000</v>
      </c>
      <c r="L263" s="10">
        <v>0</v>
      </c>
      <c r="M263" s="11">
        <v>0</v>
      </c>
      <c r="N263" s="4" t="str">
        <f t="shared" si="49"/>
        <v>ناموجود</v>
      </c>
    </row>
    <row r="264" spans="1:14">
      <c r="A264" s="1">
        <f>IF(B264&lt;&gt;"",SUBTOTAL(103,$B$3:B264),"")</f>
        <v>262</v>
      </c>
      <c r="B264" s="24" t="s">
        <v>574</v>
      </c>
      <c r="C264" s="22" t="s">
        <v>583</v>
      </c>
      <c r="D264" s="23">
        <v>0</v>
      </c>
      <c r="E264" s="11">
        <v>38100</v>
      </c>
      <c r="F264" s="2" t="str">
        <f>IFERROR(IF(D264&gt;0,ROUNDDOWN(((E264*$B$1)*130%)*147%,-4),"ناموجود"),"---")</f>
        <v>ناموجود</v>
      </c>
      <c r="G264" s="15" t="s">
        <v>581</v>
      </c>
      <c r="H264" s="16">
        <v>1</v>
      </c>
      <c r="I264" s="17">
        <v>15950000</v>
      </c>
      <c r="J264" s="3">
        <f t="shared" si="52"/>
        <v>15950000</v>
      </c>
      <c r="L264" s="10">
        <v>0</v>
      </c>
      <c r="M264" s="11">
        <v>0</v>
      </c>
      <c r="N264" s="4" t="str">
        <f t="shared" si="49"/>
        <v>ناموجود</v>
      </c>
    </row>
    <row r="265" spans="1:14">
      <c r="A265" s="1">
        <f>IF(B265&lt;&gt;"",SUBTOTAL(103,$B$3:B265),"")</f>
        <v>263</v>
      </c>
      <c r="B265" s="24" t="s">
        <v>575</v>
      </c>
      <c r="D265" s="23">
        <v>0</v>
      </c>
      <c r="E265" s="11">
        <v>0</v>
      </c>
      <c r="F265" s="2" t="str">
        <f>IFERROR(IF(D265&gt;0,ROUNDDOWN(((E265*$B$1)*130%)*145%,-4),"ناموجود"),"---")</f>
        <v>ناموجود</v>
      </c>
      <c r="G265" s="15" t="s">
        <v>582</v>
      </c>
      <c r="H265" s="16">
        <v>1</v>
      </c>
      <c r="I265" s="17">
        <v>16940000</v>
      </c>
      <c r="J265" s="3">
        <f t="shared" si="52"/>
        <v>16940000</v>
      </c>
      <c r="L265" s="10">
        <v>0</v>
      </c>
      <c r="M265" s="11">
        <v>0</v>
      </c>
      <c r="N265" s="4" t="str">
        <f t="shared" si="49"/>
        <v>ناموجود</v>
      </c>
    </row>
    <row r="266" spans="1:14">
      <c r="A266" s="1">
        <f>IF(B266&lt;&gt;"",SUBTOTAL(103,$B$3:B266),"")</f>
        <v>264</v>
      </c>
      <c r="B266" s="24" t="s">
        <v>703</v>
      </c>
      <c r="D266" s="23">
        <v>0</v>
      </c>
      <c r="E266" s="11">
        <v>0</v>
      </c>
      <c r="F266" s="2" t="str">
        <f>IFERROR(IF(D266&gt;0,ROUNDDOWN(((E266*$B$1)*130%)*145%,-4),"ناموجود"),"---")</f>
        <v>ناموجود</v>
      </c>
      <c r="G266" s="15" t="s">
        <v>702</v>
      </c>
      <c r="H266" s="16">
        <v>1</v>
      </c>
      <c r="I266" s="17">
        <v>18690000</v>
      </c>
      <c r="J266" s="3">
        <f t="shared" si="52"/>
        <v>18690000</v>
      </c>
      <c r="L266" s="10">
        <v>0</v>
      </c>
      <c r="M266" s="11">
        <v>0</v>
      </c>
      <c r="N266" s="4" t="str">
        <f t="shared" si="49"/>
        <v>ناموجود</v>
      </c>
    </row>
    <row r="267" spans="1:14">
      <c r="A267" s="1">
        <f>IF(B267&lt;&gt;"",SUBTOTAL(103,$B$3:B267),"")</f>
        <v>265</v>
      </c>
      <c r="B267" s="24" t="s">
        <v>584</v>
      </c>
      <c r="C267" s="22" t="s">
        <v>585</v>
      </c>
      <c r="D267" s="23">
        <v>0</v>
      </c>
      <c r="E267" s="11">
        <v>115000</v>
      </c>
      <c r="F267" s="2" t="str">
        <f>IFERROR(IF(D267&gt;0,ROUNDDOWN(((E267*$B$1)*130%)*149%,-4),"ناموجود"),"---")</f>
        <v>ناموجود</v>
      </c>
      <c r="G267" s="15" t="s">
        <v>586</v>
      </c>
      <c r="H267" s="16">
        <v>0</v>
      </c>
      <c r="I267" s="17">
        <v>110550000</v>
      </c>
      <c r="J267" s="3" t="str">
        <f t="shared" si="52"/>
        <v>ناموجود</v>
      </c>
      <c r="L267" s="10">
        <v>0</v>
      </c>
      <c r="M267" s="11">
        <v>0</v>
      </c>
      <c r="N267" s="4" t="str">
        <f t="shared" si="49"/>
        <v>ناموجود</v>
      </c>
    </row>
    <row r="268" spans="1:14">
      <c r="A268" s="1">
        <f>IF(B268&lt;&gt;"",SUBTOTAL(103,$B$3:B268),"")</f>
        <v>266</v>
      </c>
      <c r="B268" s="24" t="s">
        <v>587</v>
      </c>
      <c r="D268" s="23">
        <v>0</v>
      </c>
      <c r="E268" s="11">
        <v>0</v>
      </c>
      <c r="F268" s="2" t="str">
        <f t="shared" ref="F268:F299" si="53">IFERROR(IF(D268&gt;0,ROUNDDOWN(((E268*$B$1)*130%)*145%,-4),"ناموجود"),"---")</f>
        <v>ناموجود</v>
      </c>
      <c r="G268" s="15" t="s">
        <v>590</v>
      </c>
      <c r="H268" s="16">
        <v>0</v>
      </c>
      <c r="I268" s="17">
        <v>20380000</v>
      </c>
      <c r="J268" s="3" t="str">
        <f t="shared" si="52"/>
        <v>ناموجود</v>
      </c>
      <c r="L268" s="10">
        <v>0</v>
      </c>
      <c r="M268" s="11">
        <v>5300</v>
      </c>
      <c r="N268" s="4" t="str">
        <f t="shared" si="49"/>
        <v>ناموجود</v>
      </c>
    </row>
    <row r="269" spans="1:14">
      <c r="A269" s="1">
        <f>IF(B269&lt;&gt;"",SUBTOTAL(103,$B$3:B269),"")</f>
        <v>267</v>
      </c>
      <c r="B269" s="24" t="s">
        <v>757</v>
      </c>
      <c r="D269" s="23">
        <v>0</v>
      </c>
      <c r="E269" s="11">
        <v>0</v>
      </c>
      <c r="F269" s="2" t="str">
        <f t="shared" si="53"/>
        <v>ناموجود</v>
      </c>
      <c r="G269" s="15" t="s">
        <v>753</v>
      </c>
      <c r="H269" s="16">
        <v>0</v>
      </c>
      <c r="I269" s="17">
        <v>20380000</v>
      </c>
      <c r="J269" s="3" t="str">
        <f t="shared" si="52"/>
        <v>ناموجود</v>
      </c>
      <c r="L269" s="10">
        <v>0</v>
      </c>
      <c r="M269" s="11">
        <v>7850</v>
      </c>
      <c r="N269" s="4" t="str">
        <f t="shared" si="49"/>
        <v>ناموجود</v>
      </c>
    </row>
    <row r="270" spans="1:14">
      <c r="A270" s="1">
        <f>IF(B270&lt;&gt;"",SUBTOTAL(103,$B$3:B270),"")</f>
        <v>268</v>
      </c>
      <c r="B270" s="24" t="s">
        <v>758</v>
      </c>
      <c r="D270" s="23">
        <v>0</v>
      </c>
      <c r="E270" s="11">
        <v>0</v>
      </c>
      <c r="F270" s="2" t="str">
        <f t="shared" si="53"/>
        <v>ناموجود</v>
      </c>
      <c r="G270" s="15" t="s">
        <v>754</v>
      </c>
      <c r="H270" s="16">
        <v>0</v>
      </c>
      <c r="I270" s="17">
        <v>20380000</v>
      </c>
      <c r="J270" s="3" t="str">
        <f t="shared" si="52"/>
        <v>ناموجود</v>
      </c>
      <c r="L270" s="10">
        <v>0</v>
      </c>
      <c r="M270" s="11">
        <v>7400</v>
      </c>
      <c r="N270" s="4" t="str">
        <f t="shared" si="49"/>
        <v>ناموجود</v>
      </c>
    </row>
    <row r="271" spans="1:14">
      <c r="A271" s="1">
        <f>IF(B271&lt;&gt;"",SUBTOTAL(103,$B$3:B271),"")</f>
        <v>269</v>
      </c>
      <c r="B271" s="24" t="s">
        <v>759</v>
      </c>
      <c r="D271" s="23">
        <v>0</v>
      </c>
      <c r="E271" s="11">
        <v>0</v>
      </c>
      <c r="F271" s="2" t="str">
        <f t="shared" si="53"/>
        <v>ناموجود</v>
      </c>
      <c r="G271" s="15" t="s">
        <v>755</v>
      </c>
      <c r="H271" s="16">
        <v>0</v>
      </c>
      <c r="I271" s="17">
        <v>20380000</v>
      </c>
      <c r="J271" s="3" t="str">
        <f t="shared" si="52"/>
        <v>ناموجود</v>
      </c>
      <c r="L271" s="10">
        <v>0</v>
      </c>
      <c r="M271" s="11">
        <v>6700</v>
      </c>
      <c r="N271" s="4" t="str">
        <f t="shared" si="49"/>
        <v>ناموجود</v>
      </c>
    </row>
    <row r="272" spans="1:14">
      <c r="A272" s="1">
        <f>IF(B272&lt;&gt;"",SUBTOTAL(103,$B$3:B272),"")</f>
        <v>270</v>
      </c>
      <c r="B272" s="24" t="s">
        <v>760</v>
      </c>
      <c r="D272" s="23">
        <v>0</v>
      </c>
      <c r="E272" s="11">
        <v>0</v>
      </c>
      <c r="F272" s="2" t="str">
        <f t="shared" si="53"/>
        <v>ناموجود</v>
      </c>
      <c r="G272" s="15" t="s">
        <v>756</v>
      </c>
      <c r="H272" s="16">
        <v>0</v>
      </c>
      <c r="I272" s="17">
        <v>20380000</v>
      </c>
      <c r="J272" s="3" t="str">
        <f t="shared" si="52"/>
        <v>ناموجود</v>
      </c>
      <c r="L272" s="10">
        <v>0</v>
      </c>
      <c r="M272" s="11">
        <v>6900</v>
      </c>
      <c r="N272" s="4" t="str">
        <f t="shared" si="49"/>
        <v>ناموجود</v>
      </c>
    </row>
    <row r="273" spans="1:14">
      <c r="A273" s="1">
        <f>IF(B273&lt;&gt;"",SUBTOTAL(103,$B$3:B273),"")</f>
        <v>271</v>
      </c>
      <c r="B273" s="24" t="s">
        <v>588</v>
      </c>
      <c r="D273" s="23">
        <v>0</v>
      </c>
      <c r="E273" s="11">
        <v>0</v>
      </c>
      <c r="F273" s="2" t="str">
        <f t="shared" si="53"/>
        <v>ناموجود</v>
      </c>
      <c r="H273" s="16">
        <v>0</v>
      </c>
      <c r="I273" s="17">
        <v>120000000</v>
      </c>
      <c r="J273" s="3" t="str">
        <f t="shared" si="52"/>
        <v>ناموجود</v>
      </c>
      <c r="K273" s="9" t="s">
        <v>705</v>
      </c>
      <c r="L273" s="10">
        <v>1</v>
      </c>
      <c r="M273" s="11">
        <v>6700</v>
      </c>
      <c r="N273" s="4">
        <f t="shared" ref="N273:N274" si="54">IFERROR(IF(L273&gt;0,ROUNDDOWN(((M273*$B$1)*130%)*160%,-4),"ناموجود"),"---")</f>
        <v>15740000</v>
      </c>
    </row>
    <row r="274" spans="1:14">
      <c r="A274" s="1">
        <f>IF(B274&lt;&gt;"",SUBTOTAL(103,$B$3:B274),"")</f>
        <v>272</v>
      </c>
      <c r="B274" s="24" t="s">
        <v>589</v>
      </c>
      <c r="D274" s="23">
        <v>0</v>
      </c>
      <c r="E274" s="11">
        <v>0</v>
      </c>
      <c r="F274" s="2" t="str">
        <f t="shared" si="53"/>
        <v>ناموجود</v>
      </c>
      <c r="H274" s="16">
        <v>0</v>
      </c>
      <c r="I274" s="17">
        <v>120000000</v>
      </c>
      <c r="J274" s="3" t="str">
        <f t="shared" si="52"/>
        <v>ناموجود</v>
      </c>
      <c r="K274" s="9" t="s">
        <v>706</v>
      </c>
      <c r="L274" s="10">
        <v>1</v>
      </c>
      <c r="M274" s="11">
        <v>7800</v>
      </c>
      <c r="N274" s="4">
        <f t="shared" si="54"/>
        <v>18330000</v>
      </c>
    </row>
    <row r="275" spans="1:14">
      <c r="A275" s="1">
        <f>IF(B275&lt;&gt;"",SUBTOTAL(103,$B$3:B275),"")</f>
        <v>273</v>
      </c>
      <c r="B275" s="24" t="s">
        <v>593</v>
      </c>
      <c r="D275" s="23">
        <v>0</v>
      </c>
      <c r="E275" s="11">
        <v>0</v>
      </c>
      <c r="F275" s="2" t="str">
        <f t="shared" si="53"/>
        <v>ناموجود</v>
      </c>
      <c r="H275" s="16">
        <v>0</v>
      </c>
      <c r="I275" s="17">
        <v>120000000</v>
      </c>
      <c r="J275" s="3" t="str">
        <f t="shared" si="52"/>
        <v>ناموجود</v>
      </c>
      <c r="K275" s="9" t="s">
        <v>591</v>
      </c>
      <c r="L275" s="10">
        <v>1</v>
      </c>
      <c r="M275" s="11">
        <v>13000</v>
      </c>
      <c r="N275" s="4">
        <f>IFERROR(IF(L275&gt;0,ROUNDDOWN(((M275*$B$1)*130%)*160%,-4),"ناموجود"),"---")</f>
        <v>30550000</v>
      </c>
    </row>
    <row r="276" spans="1:14">
      <c r="A276" s="1">
        <f>IF(B276&lt;&gt;"",SUBTOTAL(103,$B$3:B276),"")</f>
        <v>274</v>
      </c>
      <c r="B276" s="24" t="s">
        <v>594</v>
      </c>
      <c r="D276" s="23">
        <v>0</v>
      </c>
      <c r="E276" s="11">
        <v>0</v>
      </c>
      <c r="F276" s="2" t="str">
        <f t="shared" si="53"/>
        <v>ناموجود</v>
      </c>
      <c r="G276" s="15" t="s">
        <v>592</v>
      </c>
      <c r="H276" s="16">
        <v>0</v>
      </c>
      <c r="I276" s="17">
        <v>14520000</v>
      </c>
      <c r="J276" s="3" t="str">
        <f t="shared" si="52"/>
        <v>ناموجود</v>
      </c>
      <c r="L276" s="10">
        <v>0</v>
      </c>
      <c r="M276" s="11">
        <v>14000</v>
      </c>
      <c r="N276" s="4" t="str">
        <f>IFERROR(IF(L276&gt;0,ROUNDDOWN(((M276*$B$1)*130%)*160%,-4),"ناموجود"),"---")</f>
        <v>ناموجود</v>
      </c>
    </row>
    <row r="277" spans="1:14">
      <c r="A277" s="1">
        <f>IF(B277&lt;&gt;"",SUBTOTAL(103,$B$3:B277),"")</f>
        <v>275</v>
      </c>
      <c r="B277" s="24" t="s">
        <v>595</v>
      </c>
      <c r="D277" s="23">
        <v>0</v>
      </c>
      <c r="E277" s="11">
        <v>0</v>
      </c>
      <c r="F277" s="2" t="str">
        <f t="shared" si="53"/>
        <v>ناموجود</v>
      </c>
      <c r="G277" s="15" t="s">
        <v>615</v>
      </c>
      <c r="H277" s="16">
        <v>1</v>
      </c>
      <c r="I277" s="17">
        <v>260000</v>
      </c>
      <c r="J277" s="3">
        <f t="shared" si="52"/>
        <v>260000</v>
      </c>
      <c r="K277" s="9" t="s">
        <v>606</v>
      </c>
      <c r="L277" s="10">
        <v>1</v>
      </c>
      <c r="M277" s="11">
        <v>140</v>
      </c>
      <c r="N277" s="4">
        <f>IFERROR(IF(L277&gt;0,ROUNDDOWN(((M277*$B$1)*130%)*165%,-4),"ناموجود"),"---")</f>
        <v>330000</v>
      </c>
    </row>
    <row r="278" spans="1:14">
      <c r="A278" s="1">
        <f>IF(B278&lt;&gt;"",SUBTOTAL(103,$B$3:B278),"")</f>
        <v>276</v>
      </c>
      <c r="B278" s="24" t="s">
        <v>596</v>
      </c>
      <c r="C278" s="22" t="s">
        <v>622</v>
      </c>
      <c r="D278" s="23">
        <v>1</v>
      </c>
      <c r="E278" s="11">
        <v>1400</v>
      </c>
      <c r="F278" s="2">
        <f t="shared" si="53"/>
        <v>2980000</v>
      </c>
      <c r="G278" s="15" t="s">
        <v>616</v>
      </c>
      <c r="H278" s="16">
        <v>1</v>
      </c>
      <c r="I278" s="17">
        <v>300000</v>
      </c>
      <c r="J278" s="3">
        <f t="shared" si="52"/>
        <v>300000</v>
      </c>
      <c r="K278" s="9" t="s">
        <v>607</v>
      </c>
      <c r="L278" s="10">
        <v>1</v>
      </c>
      <c r="M278" s="11">
        <v>160</v>
      </c>
      <c r="N278" s="4">
        <f t="shared" ref="N278:N309" si="55">IFERROR(IF(L278&gt;0,ROUNDDOWN(((M278*$B$1)*130%)*165%,-4),"ناموجود"),"---")</f>
        <v>380000</v>
      </c>
    </row>
    <row r="279" spans="1:14">
      <c r="A279" s="1">
        <f>IF(B279&lt;&gt;"",SUBTOTAL(103,$B$3:B279),"")</f>
        <v>277</v>
      </c>
      <c r="B279" s="24" t="s">
        <v>597</v>
      </c>
      <c r="D279" s="23">
        <v>0</v>
      </c>
      <c r="E279" s="11">
        <v>0</v>
      </c>
      <c r="F279" s="2" t="str">
        <f t="shared" si="53"/>
        <v>ناموجود</v>
      </c>
      <c r="H279" s="16">
        <v>0</v>
      </c>
      <c r="I279" s="17">
        <v>370000</v>
      </c>
      <c r="J279" s="3" t="str">
        <f t="shared" si="52"/>
        <v>ناموجود</v>
      </c>
      <c r="K279" s="9" t="s">
        <v>608</v>
      </c>
      <c r="L279" s="10">
        <v>1</v>
      </c>
      <c r="M279" s="11">
        <v>200</v>
      </c>
      <c r="N279" s="4">
        <f t="shared" si="55"/>
        <v>480000</v>
      </c>
    </row>
    <row r="280" spans="1:14">
      <c r="A280" s="1">
        <f>IF(B280&lt;&gt;"",SUBTOTAL(103,$B$3:B280),"")</f>
        <v>278</v>
      </c>
      <c r="B280" s="24" t="s">
        <v>598</v>
      </c>
      <c r="D280" s="23">
        <v>0</v>
      </c>
      <c r="E280" s="11">
        <v>0</v>
      </c>
      <c r="F280" s="2" t="str">
        <f t="shared" si="53"/>
        <v>ناموجود</v>
      </c>
      <c r="G280" s="15" t="s">
        <v>617</v>
      </c>
      <c r="H280" s="16">
        <v>1</v>
      </c>
      <c r="I280" s="17">
        <v>1100000</v>
      </c>
      <c r="J280" s="3">
        <f t="shared" si="52"/>
        <v>1100000</v>
      </c>
      <c r="L280" s="10">
        <v>0</v>
      </c>
      <c r="M280" s="11">
        <v>0</v>
      </c>
      <c r="N280" s="4" t="str">
        <f t="shared" si="55"/>
        <v>ناموجود</v>
      </c>
    </row>
    <row r="281" spans="1:14">
      <c r="A281" s="1">
        <f>IF(B281&lt;&gt;"",SUBTOTAL(103,$B$3:B281),"")</f>
        <v>279</v>
      </c>
      <c r="B281" s="24" t="s">
        <v>599</v>
      </c>
      <c r="D281" s="23">
        <v>0</v>
      </c>
      <c r="E281" s="11">
        <v>0</v>
      </c>
      <c r="F281" s="2" t="str">
        <f t="shared" si="53"/>
        <v>ناموجود</v>
      </c>
      <c r="G281" s="15" t="s">
        <v>618</v>
      </c>
      <c r="H281" s="16">
        <v>1</v>
      </c>
      <c r="I281" s="17">
        <v>260000</v>
      </c>
      <c r="J281" s="3">
        <f t="shared" si="52"/>
        <v>260000</v>
      </c>
      <c r="K281" s="9" t="s">
        <v>609</v>
      </c>
      <c r="L281" s="10">
        <v>1</v>
      </c>
      <c r="M281" s="11">
        <v>140</v>
      </c>
      <c r="N281" s="4">
        <f t="shared" si="55"/>
        <v>330000</v>
      </c>
    </row>
    <row r="282" spans="1:14">
      <c r="A282" s="1">
        <f>IF(B282&lt;&gt;"",SUBTOTAL(103,$B$3:B282),"")</f>
        <v>280</v>
      </c>
      <c r="B282" s="24" t="s">
        <v>600</v>
      </c>
      <c r="C282" s="22" t="s">
        <v>623</v>
      </c>
      <c r="D282" s="23">
        <v>1</v>
      </c>
      <c r="E282" s="11">
        <v>1400</v>
      </c>
      <c r="F282" s="2">
        <f t="shared" si="53"/>
        <v>2980000</v>
      </c>
      <c r="G282" s="15" t="s">
        <v>619</v>
      </c>
      <c r="H282" s="16">
        <v>1</v>
      </c>
      <c r="I282" s="17">
        <v>300000</v>
      </c>
      <c r="J282" s="3">
        <f t="shared" si="52"/>
        <v>300000</v>
      </c>
      <c r="K282" s="9" t="s">
        <v>610</v>
      </c>
      <c r="L282" s="10">
        <v>1</v>
      </c>
      <c r="M282" s="11">
        <v>160</v>
      </c>
      <c r="N282" s="4">
        <f t="shared" si="55"/>
        <v>380000</v>
      </c>
    </row>
    <row r="283" spans="1:14">
      <c r="A283" s="1">
        <f>IF(B283&lt;&gt;"",SUBTOTAL(103,$B$3:B283),"")</f>
        <v>281</v>
      </c>
      <c r="B283" s="24" t="s">
        <v>601</v>
      </c>
      <c r="D283" s="23">
        <v>0</v>
      </c>
      <c r="E283" s="11">
        <v>0</v>
      </c>
      <c r="F283" s="2" t="str">
        <f t="shared" si="53"/>
        <v>ناموجود</v>
      </c>
      <c r="G283" s="15" t="s">
        <v>620</v>
      </c>
      <c r="H283" s="16">
        <v>1</v>
      </c>
      <c r="I283" s="17">
        <v>370000</v>
      </c>
      <c r="J283" s="3">
        <f t="shared" si="52"/>
        <v>370000</v>
      </c>
      <c r="K283" s="9" t="s">
        <v>611</v>
      </c>
      <c r="L283" s="10">
        <v>1</v>
      </c>
      <c r="M283" s="11">
        <v>200</v>
      </c>
      <c r="N283" s="4">
        <f t="shared" si="55"/>
        <v>480000</v>
      </c>
    </row>
    <row r="284" spans="1:14">
      <c r="A284" s="1">
        <f>IF(B284&lt;&gt;"",SUBTOTAL(103,$B$3:B284),"")</f>
        <v>282</v>
      </c>
      <c r="B284" s="24" t="s">
        <v>602</v>
      </c>
      <c r="D284" s="23">
        <v>0</v>
      </c>
      <c r="E284" s="11">
        <v>0</v>
      </c>
      <c r="F284" s="2" t="str">
        <f t="shared" si="53"/>
        <v>ناموجود</v>
      </c>
      <c r="G284" s="15" t="s">
        <v>621</v>
      </c>
      <c r="H284" s="16">
        <v>1</v>
      </c>
      <c r="I284" s="17">
        <v>1100000</v>
      </c>
      <c r="J284" s="3">
        <f t="shared" si="52"/>
        <v>1100000</v>
      </c>
      <c r="L284" s="10">
        <v>0</v>
      </c>
      <c r="M284" s="11">
        <v>0</v>
      </c>
      <c r="N284" s="4" t="str">
        <f t="shared" si="55"/>
        <v>ناموجود</v>
      </c>
    </row>
    <row r="285" spans="1:14">
      <c r="A285" s="1">
        <f>IF(B285&lt;&gt;"",SUBTOTAL(103,$B$3:B285),"")</f>
        <v>283</v>
      </c>
      <c r="B285" s="24" t="s">
        <v>603</v>
      </c>
      <c r="D285" s="23">
        <v>0</v>
      </c>
      <c r="E285" s="11">
        <v>0</v>
      </c>
      <c r="F285" s="2" t="str">
        <f t="shared" si="53"/>
        <v>ناموجود</v>
      </c>
      <c r="H285" s="16">
        <v>0</v>
      </c>
      <c r="I285" s="17">
        <v>120000000</v>
      </c>
      <c r="J285" s="3" t="str">
        <f t="shared" si="52"/>
        <v>ناموجود</v>
      </c>
      <c r="K285" s="9" t="s">
        <v>612</v>
      </c>
      <c r="L285" s="10">
        <v>1</v>
      </c>
      <c r="M285" s="11">
        <v>140</v>
      </c>
      <c r="N285" s="4">
        <f t="shared" si="55"/>
        <v>330000</v>
      </c>
    </row>
    <row r="286" spans="1:14">
      <c r="A286" s="1">
        <f>IF(B286&lt;&gt;"",SUBTOTAL(103,$B$3:B286),"")</f>
        <v>284</v>
      </c>
      <c r="B286" s="24" t="s">
        <v>604</v>
      </c>
      <c r="D286" s="23">
        <v>0</v>
      </c>
      <c r="E286" s="11">
        <v>0</v>
      </c>
      <c r="F286" s="2" t="str">
        <f t="shared" si="53"/>
        <v>ناموجود</v>
      </c>
      <c r="H286" s="16">
        <v>0</v>
      </c>
      <c r="I286" s="17">
        <v>120000000</v>
      </c>
      <c r="J286" s="3" t="str">
        <f t="shared" si="52"/>
        <v>ناموجود</v>
      </c>
      <c r="K286" s="9" t="s">
        <v>613</v>
      </c>
      <c r="L286" s="10">
        <v>0</v>
      </c>
      <c r="M286" s="11">
        <v>160</v>
      </c>
      <c r="N286" s="4" t="str">
        <f t="shared" si="55"/>
        <v>ناموجود</v>
      </c>
    </row>
    <row r="287" spans="1:14">
      <c r="A287" s="1">
        <f>IF(B287&lt;&gt;"",SUBTOTAL(103,$B$3:B287),"")</f>
        <v>285</v>
      </c>
      <c r="B287" s="24" t="s">
        <v>605</v>
      </c>
      <c r="D287" s="23">
        <v>0</v>
      </c>
      <c r="E287" s="11">
        <v>0</v>
      </c>
      <c r="F287" s="2" t="str">
        <f t="shared" si="53"/>
        <v>ناموجود</v>
      </c>
      <c r="H287" s="16">
        <v>0</v>
      </c>
      <c r="I287" s="17">
        <v>120000000</v>
      </c>
      <c r="J287" s="3" t="str">
        <f t="shared" si="52"/>
        <v>ناموجود</v>
      </c>
      <c r="K287" s="9" t="s">
        <v>614</v>
      </c>
      <c r="L287" s="10">
        <v>0</v>
      </c>
      <c r="M287" s="11">
        <v>200</v>
      </c>
      <c r="N287" s="4" t="str">
        <f t="shared" si="55"/>
        <v>ناموجود</v>
      </c>
    </row>
    <row r="288" spans="1:14">
      <c r="A288" s="1">
        <f>IF(B288&lt;&gt;"",SUBTOTAL(103,$B$3:B288),"")</f>
        <v>286</v>
      </c>
      <c r="B288" s="24" t="s">
        <v>624</v>
      </c>
      <c r="D288" s="23">
        <v>0</v>
      </c>
      <c r="E288" s="11">
        <v>0</v>
      </c>
      <c r="F288" s="2" t="str">
        <f t="shared" si="53"/>
        <v>ناموجود</v>
      </c>
      <c r="H288" s="16">
        <v>0</v>
      </c>
      <c r="I288" s="17">
        <v>120000000</v>
      </c>
      <c r="J288" s="3" t="str">
        <f t="shared" si="52"/>
        <v>ناموجود</v>
      </c>
      <c r="K288" s="9" t="s">
        <v>625</v>
      </c>
      <c r="L288" s="10">
        <v>1</v>
      </c>
      <c r="M288" s="11">
        <v>2150</v>
      </c>
      <c r="N288" s="4">
        <f t="shared" si="55"/>
        <v>5210000</v>
      </c>
    </row>
    <row r="289" spans="1:14">
      <c r="A289" s="1">
        <f>IF(B289&lt;&gt;"",SUBTOTAL(103,$B$3:B289),"")</f>
        <v>287</v>
      </c>
      <c r="B289" s="24" t="s">
        <v>626</v>
      </c>
      <c r="D289" s="23">
        <v>0</v>
      </c>
      <c r="E289" s="11">
        <v>0</v>
      </c>
      <c r="F289" s="2" t="str">
        <f t="shared" si="53"/>
        <v>ناموجود</v>
      </c>
      <c r="H289" s="16">
        <v>0</v>
      </c>
      <c r="I289" s="17">
        <v>120000000</v>
      </c>
      <c r="J289" s="3" t="str">
        <f t="shared" si="52"/>
        <v>ناموجود</v>
      </c>
      <c r="K289" s="9" t="s">
        <v>627</v>
      </c>
      <c r="L289" s="10">
        <v>1</v>
      </c>
      <c r="M289" s="11">
        <v>220</v>
      </c>
      <c r="N289" s="4">
        <f t="shared" si="55"/>
        <v>530000</v>
      </c>
    </row>
    <row r="290" spans="1:14">
      <c r="A290" s="1">
        <f>IF(B290&lt;&gt;"",SUBTOTAL(103,$B$3:B290),"")</f>
        <v>288</v>
      </c>
      <c r="B290" s="24" t="s">
        <v>628</v>
      </c>
      <c r="D290" s="23">
        <v>0</v>
      </c>
      <c r="E290" s="11">
        <v>0</v>
      </c>
      <c r="F290" s="2" t="str">
        <f t="shared" si="53"/>
        <v>ناموجود</v>
      </c>
      <c r="H290" s="16">
        <v>0</v>
      </c>
      <c r="I290" s="17">
        <v>120000000</v>
      </c>
      <c r="J290" s="3" t="str">
        <f t="shared" si="52"/>
        <v>ناموجود</v>
      </c>
      <c r="K290" s="9" t="s">
        <v>630</v>
      </c>
      <c r="L290" s="10">
        <v>1</v>
      </c>
      <c r="M290" s="11">
        <v>50</v>
      </c>
      <c r="N290" s="4">
        <f t="shared" si="55"/>
        <v>120000</v>
      </c>
    </row>
    <row r="291" spans="1:14">
      <c r="A291" s="1">
        <f>IF(B291&lt;&gt;"",SUBTOTAL(103,$B$3:B291),"")</f>
        <v>289</v>
      </c>
      <c r="B291" s="24" t="s">
        <v>629</v>
      </c>
      <c r="D291" s="23">
        <v>0</v>
      </c>
      <c r="E291" s="11">
        <v>0</v>
      </c>
      <c r="F291" s="2" t="str">
        <f t="shared" si="53"/>
        <v>ناموجود</v>
      </c>
      <c r="H291" s="16">
        <v>0</v>
      </c>
      <c r="I291" s="17">
        <v>120000000</v>
      </c>
      <c r="J291" s="3" t="str">
        <f t="shared" si="52"/>
        <v>ناموجود</v>
      </c>
      <c r="K291" s="9" t="s">
        <v>631</v>
      </c>
      <c r="L291" s="10">
        <v>1</v>
      </c>
      <c r="M291" s="11">
        <v>100</v>
      </c>
      <c r="N291" s="4">
        <f t="shared" si="55"/>
        <v>240000</v>
      </c>
    </row>
    <row r="292" spans="1:14">
      <c r="A292" s="1">
        <f>IF(B292&lt;&gt;"",SUBTOTAL(103,$B$3:B292),"")</f>
        <v>290</v>
      </c>
      <c r="B292" s="24" t="s">
        <v>632</v>
      </c>
      <c r="D292" s="23">
        <v>0</v>
      </c>
      <c r="E292" s="11">
        <v>0</v>
      </c>
      <c r="F292" s="2" t="str">
        <f t="shared" si="53"/>
        <v>ناموجود</v>
      </c>
      <c r="H292" s="16">
        <v>0</v>
      </c>
      <c r="I292" s="17">
        <v>120000000</v>
      </c>
      <c r="J292" s="3" t="str">
        <f t="shared" si="52"/>
        <v>ناموجود</v>
      </c>
      <c r="K292" s="9" t="s">
        <v>635</v>
      </c>
      <c r="L292" s="10">
        <v>1</v>
      </c>
      <c r="M292" s="11">
        <v>600</v>
      </c>
      <c r="N292" s="4">
        <f t="shared" si="55"/>
        <v>1450000</v>
      </c>
    </row>
    <row r="293" spans="1:14">
      <c r="A293" s="1">
        <f>IF(B293&lt;&gt;"",SUBTOTAL(103,$B$3:B293),"")</f>
        <v>291</v>
      </c>
      <c r="B293" s="24" t="s">
        <v>633</v>
      </c>
      <c r="D293" s="23">
        <v>0</v>
      </c>
      <c r="E293" s="11">
        <v>0</v>
      </c>
      <c r="F293" s="2" t="str">
        <f t="shared" si="53"/>
        <v>ناموجود</v>
      </c>
      <c r="H293" s="16">
        <v>0</v>
      </c>
      <c r="I293" s="17">
        <v>120000000</v>
      </c>
      <c r="J293" s="3" t="str">
        <f t="shared" si="52"/>
        <v>ناموجود</v>
      </c>
      <c r="K293" s="9" t="s">
        <v>636</v>
      </c>
      <c r="L293" s="10">
        <v>1</v>
      </c>
      <c r="M293" s="11">
        <v>210</v>
      </c>
      <c r="N293" s="4">
        <f t="shared" si="55"/>
        <v>500000</v>
      </c>
    </row>
    <row r="294" spans="1:14">
      <c r="A294" s="1">
        <f>IF(B294&lt;&gt;"",SUBTOTAL(103,$B$3:B294),"")</f>
        <v>292</v>
      </c>
      <c r="B294" s="24" t="s">
        <v>634</v>
      </c>
      <c r="D294" s="23">
        <v>0</v>
      </c>
      <c r="E294" s="11">
        <v>0</v>
      </c>
      <c r="F294" s="2" t="str">
        <f t="shared" si="53"/>
        <v>ناموجود</v>
      </c>
      <c r="H294" s="16">
        <v>0</v>
      </c>
      <c r="I294" s="17">
        <v>120000000</v>
      </c>
      <c r="J294" s="3" t="str">
        <f t="shared" si="52"/>
        <v>ناموجود</v>
      </c>
      <c r="K294" s="9" t="s">
        <v>637</v>
      </c>
      <c r="L294" s="10">
        <v>1</v>
      </c>
      <c r="M294" s="11">
        <v>110</v>
      </c>
      <c r="N294" s="4">
        <f t="shared" si="55"/>
        <v>260000</v>
      </c>
    </row>
    <row r="295" spans="1:14">
      <c r="A295" s="1">
        <f>IF(B295&lt;&gt;"",SUBTOTAL(103,$B$3:B295),"")</f>
        <v>293</v>
      </c>
      <c r="B295" s="24" t="s">
        <v>638</v>
      </c>
      <c r="D295" s="23">
        <v>0</v>
      </c>
      <c r="E295" s="11">
        <v>0</v>
      </c>
      <c r="F295" s="2" t="str">
        <f t="shared" si="53"/>
        <v>ناموجود</v>
      </c>
      <c r="H295" s="16">
        <v>0</v>
      </c>
      <c r="I295" s="17">
        <v>120000000</v>
      </c>
      <c r="J295" s="3" t="str">
        <f t="shared" si="52"/>
        <v>ناموجود</v>
      </c>
      <c r="K295" s="9" t="s">
        <v>640</v>
      </c>
      <c r="L295" s="10">
        <v>1</v>
      </c>
      <c r="M295" s="11">
        <v>960</v>
      </c>
      <c r="N295" s="4">
        <f t="shared" si="55"/>
        <v>2320000</v>
      </c>
    </row>
    <row r="296" spans="1:14">
      <c r="A296" s="1">
        <f>IF(B296&lt;&gt;"",SUBTOTAL(103,$B$3:B296),"")</f>
        <v>294</v>
      </c>
      <c r="B296" s="24" t="s">
        <v>639</v>
      </c>
      <c r="D296" s="23">
        <v>0</v>
      </c>
      <c r="E296" s="11">
        <v>0</v>
      </c>
      <c r="F296" s="2" t="str">
        <f t="shared" si="53"/>
        <v>ناموجود</v>
      </c>
      <c r="H296" s="16">
        <v>0</v>
      </c>
      <c r="I296" s="17">
        <v>120000000</v>
      </c>
      <c r="J296" s="3" t="str">
        <f t="shared" si="52"/>
        <v>ناموجود</v>
      </c>
      <c r="K296" s="9" t="s">
        <v>641</v>
      </c>
      <c r="L296" s="10">
        <v>1</v>
      </c>
      <c r="M296" s="11">
        <v>500</v>
      </c>
      <c r="N296" s="4">
        <f t="shared" si="55"/>
        <v>1210000</v>
      </c>
    </row>
    <row r="297" spans="1:14">
      <c r="A297" s="1">
        <f>IF(B297&lt;&gt;"",SUBTOTAL(103,$B$3:B297),"")</f>
        <v>295</v>
      </c>
      <c r="B297" s="24" t="s">
        <v>730</v>
      </c>
      <c r="C297" s="22">
        <v>101039</v>
      </c>
      <c r="D297" s="23">
        <v>1</v>
      </c>
      <c r="E297" s="11">
        <v>50</v>
      </c>
      <c r="F297" s="2">
        <f>IFERROR(IF(D297&gt;0,ROUNDDOWN(((E297*$B$1)*130%)*250%,-4),"ناموجود"),"---")</f>
        <v>180000</v>
      </c>
      <c r="H297" s="16">
        <v>0</v>
      </c>
      <c r="I297" s="17">
        <v>120000000</v>
      </c>
      <c r="J297" s="3" t="str">
        <f t="shared" si="52"/>
        <v>ناموجود</v>
      </c>
      <c r="L297" s="10">
        <v>0</v>
      </c>
      <c r="M297" s="11">
        <v>0</v>
      </c>
      <c r="N297" s="4" t="str">
        <f t="shared" ref="N297:N298" si="56">IFERROR(IF(L297&gt;0,ROUNDDOWN(((M297*$B$1)*130%)*160%,-4),"ناموجود"),"---")</f>
        <v>ناموجود</v>
      </c>
    </row>
    <row r="298" spans="1:14">
      <c r="A298" s="1">
        <f>IF(B298&lt;&gt;"",SUBTOTAL(103,$B$3:B298),"")</f>
        <v>296</v>
      </c>
      <c r="B298" s="24" t="s">
        <v>731</v>
      </c>
      <c r="C298" s="22">
        <v>101211</v>
      </c>
      <c r="D298" s="23">
        <v>1</v>
      </c>
      <c r="E298" s="11">
        <v>50</v>
      </c>
      <c r="F298" s="2">
        <f>IFERROR(IF(D298&gt;0,ROUNDDOWN(((E298*$B$1)*130%)*250%,-4),"ناموجود"),"---")</f>
        <v>180000</v>
      </c>
      <c r="H298" s="16">
        <v>0</v>
      </c>
      <c r="I298" s="17">
        <v>120000000</v>
      </c>
      <c r="J298" s="3" t="str">
        <f t="shared" si="52"/>
        <v>ناموجود</v>
      </c>
      <c r="L298" s="10">
        <v>0</v>
      </c>
      <c r="M298" s="11">
        <v>0</v>
      </c>
      <c r="N298" s="4" t="str">
        <f t="shared" si="56"/>
        <v>ناموجود</v>
      </c>
    </row>
    <row r="299" spans="1:14">
      <c r="A299" s="1">
        <f>IF(B299&lt;&gt;"",SUBTOTAL(103,$B$3:B299),"")</f>
        <v>297</v>
      </c>
      <c r="B299" s="24" t="s">
        <v>642</v>
      </c>
      <c r="D299" s="23">
        <v>0</v>
      </c>
      <c r="E299" s="11">
        <v>0</v>
      </c>
      <c r="F299" s="2" t="str">
        <f t="shared" si="53"/>
        <v>ناموجود</v>
      </c>
      <c r="G299" s="15" t="s">
        <v>725</v>
      </c>
      <c r="H299" s="16">
        <v>1</v>
      </c>
      <c r="I299" s="17">
        <v>1370000</v>
      </c>
      <c r="J299" s="3">
        <f t="shared" si="52"/>
        <v>1370000</v>
      </c>
      <c r="L299" s="10">
        <v>0</v>
      </c>
      <c r="M299" s="11">
        <v>0</v>
      </c>
      <c r="N299" s="4" t="str">
        <f t="shared" si="55"/>
        <v>ناموجود</v>
      </c>
    </row>
    <row r="300" spans="1:14">
      <c r="A300" s="1">
        <f>IF(B300&lt;&gt;"",SUBTOTAL(103,$B$3:B300),"")</f>
        <v>298</v>
      </c>
      <c r="B300" s="24" t="s">
        <v>676</v>
      </c>
      <c r="C300" s="22" t="s">
        <v>677</v>
      </c>
      <c r="D300" s="23">
        <v>1</v>
      </c>
      <c r="E300" s="11">
        <v>12600</v>
      </c>
      <c r="F300" s="2">
        <f>IFERROR(IF(D300&gt;0,ROUNDDOWN(((E300*$B$1)*130%)*151%,-4),"ناموجود"),"---")</f>
        <v>27940000</v>
      </c>
      <c r="H300" s="16">
        <v>0</v>
      </c>
      <c r="I300" s="35"/>
      <c r="J300" s="3" t="str">
        <f t="shared" si="52"/>
        <v>ناموجود</v>
      </c>
      <c r="L300" s="10">
        <v>0</v>
      </c>
      <c r="M300" s="11">
        <v>0</v>
      </c>
      <c r="N300" s="4" t="str">
        <f t="shared" si="55"/>
        <v>ناموجود</v>
      </c>
    </row>
    <row r="301" spans="1:14">
      <c r="A301" s="1">
        <f>IF(B301&lt;&gt;"",SUBTOTAL(103,$B$3:B301),"")</f>
        <v>299</v>
      </c>
      <c r="B301" s="24" t="s">
        <v>710</v>
      </c>
      <c r="D301" s="23">
        <v>0</v>
      </c>
      <c r="E301" s="11">
        <v>0</v>
      </c>
      <c r="F301" s="2" t="str">
        <f t="shared" ref="F301:F309" si="57">IFERROR(IF(D301&gt;0,ROUNDDOWN(((E301*$B$1)*130%)*145%,-4),"ناموجود"),"---")</f>
        <v>ناموجود</v>
      </c>
      <c r="G301" s="15" t="s">
        <v>713</v>
      </c>
      <c r="H301" s="16">
        <v>1</v>
      </c>
      <c r="I301" s="35">
        <v>7560000</v>
      </c>
      <c r="J301" s="3">
        <f t="shared" si="52"/>
        <v>7560000</v>
      </c>
      <c r="L301" s="10">
        <v>0</v>
      </c>
      <c r="M301" s="11">
        <v>0</v>
      </c>
      <c r="N301" s="4" t="str">
        <f t="shared" si="55"/>
        <v>ناموجود</v>
      </c>
    </row>
    <row r="302" spans="1:14">
      <c r="A302" s="1">
        <f>IF(B302&lt;&gt;"",SUBTOTAL(103,$B$3:B302),"")</f>
        <v>300</v>
      </c>
      <c r="B302" s="24" t="s">
        <v>711</v>
      </c>
      <c r="D302" s="23">
        <v>0</v>
      </c>
      <c r="E302" s="11">
        <v>0</v>
      </c>
      <c r="F302" s="2" t="str">
        <f t="shared" si="57"/>
        <v>ناموجود</v>
      </c>
      <c r="G302" s="15" t="s">
        <v>714</v>
      </c>
      <c r="H302" s="16">
        <v>1</v>
      </c>
      <c r="I302" s="35">
        <v>13210000</v>
      </c>
      <c r="J302" s="3">
        <f t="shared" si="52"/>
        <v>13210000</v>
      </c>
      <c r="L302" s="10">
        <v>0</v>
      </c>
      <c r="M302" s="11">
        <v>0</v>
      </c>
      <c r="N302" s="4" t="str">
        <f t="shared" si="55"/>
        <v>ناموجود</v>
      </c>
    </row>
    <row r="303" spans="1:14">
      <c r="A303" s="1">
        <f>IF(B303&lt;&gt;"",SUBTOTAL(103,$B$3:B303),"")</f>
        <v>301</v>
      </c>
      <c r="B303" s="24" t="s">
        <v>712</v>
      </c>
      <c r="D303" s="23">
        <v>0</v>
      </c>
      <c r="E303" s="11">
        <v>0</v>
      </c>
      <c r="F303" s="2" t="str">
        <f t="shared" si="57"/>
        <v>ناموجود</v>
      </c>
      <c r="G303" s="15" t="s">
        <v>715</v>
      </c>
      <c r="H303" s="16">
        <v>0</v>
      </c>
      <c r="I303" s="35">
        <v>1800000</v>
      </c>
      <c r="J303" s="3" t="str">
        <f t="shared" si="52"/>
        <v>ناموجود</v>
      </c>
      <c r="L303" s="10">
        <v>0</v>
      </c>
      <c r="M303" s="11">
        <v>0</v>
      </c>
      <c r="N303" s="4" t="str">
        <f t="shared" si="55"/>
        <v>ناموجود</v>
      </c>
    </row>
    <row r="304" spans="1:14">
      <c r="A304" s="1">
        <f>IF(B304&lt;&gt;"",SUBTOTAL(103,$B$3:B304),"")</f>
        <v>302</v>
      </c>
      <c r="B304" s="24" t="s">
        <v>716</v>
      </c>
      <c r="C304" s="22" t="s">
        <v>717</v>
      </c>
      <c r="D304" s="23">
        <v>1</v>
      </c>
      <c r="E304" s="11">
        <v>7171</v>
      </c>
      <c r="F304" s="2">
        <f>IFERROR(IF(D304&gt;0,ROUNDDOWN(((E304*$B$1)*130%)*150%,-4),"ناموجود"),"---")</f>
        <v>15800000</v>
      </c>
      <c r="G304" s="15" t="s">
        <v>724</v>
      </c>
      <c r="H304" s="16">
        <v>1</v>
      </c>
      <c r="I304" s="35">
        <v>4570000</v>
      </c>
      <c r="J304" s="3">
        <f t="shared" si="52"/>
        <v>4570000</v>
      </c>
      <c r="L304" s="10">
        <v>0</v>
      </c>
      <c r="M304" s="11">
        <v>0</v>
      </c>
      <c r="N304" s="4" t="str">
        <f t="shared" si="55"/>
        <v>ناموجود</v>
      </c>
    </row>
    <row r="305" spans="1:14">
      <c r="A305" s="1">
        <f>IF(B305&lt;&gt;"",SUBTOTAL(103,$B$3:B305),"")</f>
        <v>303</v>
      </c>
      <c r="B305" s="24" t="s">
        <v>729</v>
      </c>
      <c r="C305" s="22">
        <v>900321</v>
      </c>
      <c r="D305" s="23">
        <v>1</v>
      </c>
      <c r="E305" s="11">
        <v>950</v>
      </c>
      <c r="F305" s="2">
        <f>IFERROR(IF(D305&gt;0,ROUNDDOWN(((E305*$B$1)*130%)*165%,-4),"ناموجود"),"---")</f>
        <v>2300000</v>
      </c>
      <c r="H305" s="16">
        <v>0</v>
      </c>
      <c r="I305" s="35"/>
      <c r="J305" s="3" t="str">
        <f t="shared" si="52"/>
        <v>ناموجود</v>
      </c>
      <c r="L305" s="10">
        <v>0</v>
      </c>
      <c r="M305" s="11">
        <v>0</v>
      </c>
      <c r="N305" s="4" t="str">
        <f t="shared" si="55"/>
        <v>ناموجود</v>
      </c>
    </row>
    <row r="306" spans="1:14">
      <c r="A306" s="1" t="str">
        <f>IF(B306&lt;&gt;"",SUBTOTAL(103,$B$3:B306),"")</f>
        <v/>
      </c>
      <c r="D306" s="23">
        <v>0</v>
      </c>
      <c r="E306" s="11">
        <v>0</v>
      </c>
      <c r="F306" s="2" t="str">
        <f t="shared" si="57"/>
        <v>ناموجود</v>
      </c>
      <c r="H306" s="16">
        <v>0</v>
      </c>
      <c r="I306" s="35"/>
      <c r="J306" s="3" t="str">
        <f t="shared" si="52"/>
        <v>ناموجود</v>
      </c>
      <c r="L306" s="10">
        <v>0</v>
      </c>
      <c r="M306" s="11">
        <v>0</v>
      </c>
      <c r="N306" s="4" t="str">
        <f t="shared" si="55"/>
        <v>ناموجود</v>
      </c>
    </row>
    <row r="307" spans="1:14">
      <c r="A307" s="1" t="str">
        <f>IF(B307&lt;&gt;"",SUBTOTAL(103,$B$3:B307),"")</f>
        <v/>
      </c>
      <c r="D307" s="23">
        <v>0</v>
      </c>
      <c r="E307" s="11">
        <v>0</v>
      </c>
      <c r="F307" s="2" t="str">
        <f t="shared" si="57"/>
        <v>ناموجود</v>
      </c>
      <c r="H307" s="16">
        <v>0</v>
      </c>
      <c r="I307" s="35"/>
      <c r="J307" s="3" t="str">
        <f t="shared" si="52"/>
        <v>ناموجود</v>
      </c>
      <c r="L307" s="10">
        <v>0</v>
      </c>
      <c r="M307" s="11">
        <v>0</v>
      </c>
      <c r="N307" s="4" t="str">
        <f t="shared" si="55"/>
        <v>ناموجود</v>
      </c>
    </row>
    <row r="308" spans="1:14">
      <c r="A308" s="1" t="str">
        <f>IF(B308&lt;&gt;"",SUBTOTAL(103,$B$3:B308),"")</f>
        <v/>
      </c>
      <c r="D308" s="23">
        <v>0</v>
      </c>
      <c r="E308" s="11">
        <v>0</v>
      </c>
      <c r="F308" s="2" t="str">
        <f t="shared" si="57"/>
        <v>ناموجود</v>
      </c>
      <c r="H308" s="16">
        <v>0</v>
      </c>
      <c r="I308" s="35"/>
      <c r="J308" s="3" t="str">
        <f t="shared" si="52"/>
        <v>ناموجود</v>
      </c>
      <c r="L308" s="10">
        <v>0</v>
      </c>
      <c r="M308" s="11">
        <v>0</v>
      </c>
      <c r="N308" s="4" t="str">
        <f t="shared" si="55"/>
        <v>ناموجود</v>
      </c>
    </row>
    <row r="309" spans="1:14">
      <c r="A309" s="1" t="str">
        <f>IF(B309&lt;&gt;"",SUBTOTAL(103,$B$3:B309),"")</f>
        <v/>
      </c>
      <c r="D309" s="23">
        <v>0</v>
      </c>
      <c r="E309" s="11">
        <v>0</v>
      </c>
      <c r="F309" s="2" t="str">
        <f t="shared" si="57"/>
        <v>ناموجود</v>
      </c>
      <c r="H309" s="16">
        <v>0</v>
      </c>
      <c r="I309" s="35"/>
      <c r="J309" s="3" t="str">
        <f t="shared" si="52"/>
        <v>ناموجود</v>
      </c>
      <c r="L309" s="10">
        <v>0</v>
      </c>
      <c r="M309" s="11">
        <v>0</v>
      </c>
      <c r="N309" s="4" t="str">
        <f t="shared" si="55"/>
        <v>ناموجود</v>
      </c>
    </row>
  </sheetData>
  <sheetProtection insertColumns="0" insertHyperlinks="0" autoFilter="0"/>
  <mergeCells count="3">
    <mergeCell ref="C1:F1"/>
    <mergeCell ref="G1:J1"/>
    <mergeCell ref="K1:N1"/>
  </mergeCells>
  <phoneticPr fontId="2" type="noConversion"/>
  <pageMargins left="0.7" right="0.7" top="0.75" bottom="0.75" header="0.3" footer="0.3"/>
  <pageSetup orientation="portrait" r:id="rId1"/>
  <ignoredErrors>
    <ignoredError sqref="F4 F6 F15 F2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AF7C-C1AE-4EED-939C-126113857E8E}">
  <sheetPr>
    <tabColor rgb="FFD1B2E8"/>
    <pageSetUpPr fitToPage="1"/>
  </sheetPr>
  <dimension ref="B1:B811"/>
  <sheetViews>
    <sheetView showGridLines="0" rightToLeft="1" topLeftCell="A53" zoomScale="130" zoomScaleNormal="130" zoomScaleSheetLayoutView="100" workbookViewId="0">
      <selection activeCell="A311" sqref="A311:XFD311"/>
    </sheetView>
  </sheetViews>
  <sheetFormatPr defaultRowHeight="15.6"/>
  <cols>
    <col min="1" max="1" width="105.59765625" customWidth="1"/>
    <col min="2" max="2" width="8.69921875" style="5"/>
    <col min="13" max="13" width="12.8984375" customWidth="1"/>
  </cols>
  <sheetData>
    <row r="1" spans="2:2" ht="11.4" customHeight="1"/>
    <row r="2" spans="2:2" ht="31.95" customHeight="1"/>
    <row r="3" spans="2:2" ht="46.5" customHeight="1"/>
    <row r="4" spans="2:2" ht="37.5" customHeight="1">
      <c r="B4" s="5">
        <f>Data!A3</f>
        <v>1</v>
      </c>
    </row>
    <row r="5" spans="2:2" ht="42.6" customHeight="1">
      <c r="B5" s="5">
        <f>Data!A4</f>
        <v>2</v>
      </c>
    </row>
    <row r="6" spans="2:2" ht="42.6" customHeight="1">
      <c r="B6" s="5">
        <f>Data!A5</f>
        <v>3</v>
      </c>
    </row>
    <row r="7" spans="2:2" ht="42.6" customHeight="1">
      <c r="B7" s="5">
        <f>Data!A6</f>
        <v>4</v>
      </c>
    </row>
    <row r="8" spans="2:2" ht="42.6" customHeight="1">
      <c r="B8" s="5">
        <f>Data!A7</f>
        <v>5</v>
      </c>
    </row>
    <row r="9" spans="2:2" ht="42.6" customHeight="1">
      <c r="B9" s="5">
        <f>Data!A8</f>
        <v>6</v>
      </c>
    </row>
    <row r="10" spans="2:2" ht="42.6" customHeight="1">
      <c r="B10" s="5">
        <f>Data!A9</f>
        <v>7</v>
      </c>
    </row>
    <row r="11" spans="2:2" ht="42.6" customHeight="1">
      <c r="B11" s="5">
        <f>Data!A10</f>
        <v>8</v>
      </c>
    </row>
    <row r="12" spans="2:2" ht="42.6" customHeight="1">
      <c r="B12" s="5">
        <f>Data!A11</f>
        <v>9</v>
      </c>
    </row>
    <row r="13" spans="2:2" ht="42.6" customHeight="1">
      <c r="B13" s="5">
        <f>Data!A12</f>
        <v>10</v>
      </c>
    </row>
    <row r="14" spans="2:2" ht="42.6" customHeight="1">
      <c r="B14" s="5">
        <f>Data!A13</f>
        <v>11</v>
      </c>
    </row>
    <row r="15" spans="2:2" ht="42.6" customHeight="1">
      <c r="B15" s="5">
        <f>Data!A14</f>
        <v>12</v>
      </c>
    </row>
    <row r="16" spans="2:2" ht="42.6" customHeight="1">
      <c r="B16" s="5">
        <f>Data!A15</f>
        <v>13</v>
      </c>
    </row>
    <row r="17" spans="2:2" ht="42.6" customHeight="1">
      <c r="B17" s="5">
        <f>Data!A16</f>
        <v>14</v>
      </c>
    </row>
    <row r="18" spans="2:2" ht="42.6" customHeight="1">
      <c r="B18" s="5">
        <f>Data!A17</f>
        <v>15</v>
      </c>
    </row>
    <row r="19" spans="2:2" ht="42.6" customHeight="1">
      <c r="B19" s="5">
        <f>Data!A18</f>
        <v>16</v>
      </c>
    </row>
    <row r="20" spans="2:2" ht="42.6" customHeight="1">
      <c r="B20" s="5">
        <f>Data!A19</f>
        <v>17</v>
      </c>
    </row>
    <row r="21" spans="2:2" ht="42.6" customHeight="1">
      <c r="B21" s="5">
        <f>Data!A20</f>
        <v>18</v>
      </c>
    </row>
    <row r="22" spans="2:2" ht="42.6" customHeight="1">
      <c r="B22" s="5">
        <f>Data!A21</f>
        <v>19</v>
      </c>
    </row>
    <row r="23" spans="2:2" ht="42.6" customHeight="1">
      <c r="B23" s="5">
        <f>Data!A22</f>
        <v>20</v>
      </c>
    </row>
    <row r="24" spans="2:2" ht="42.6" customHeight="1">
      <c r="B24" s="5">
        <f>Data!A23</f>
        <v>21</v>
      </c>
    </row>
    <row r="25" spans="2:2" ht="42.6" customHeight="1">
      <c r="B25" s="5">
        <f>Data!A24</f>
        <v>22</v>
      </c>
    </row>
    <row r="26" spans="2:2" ht="42.6" customHeight="1">
      <c r="B26" s="5">
        <f>Data!A25</f>
        <v>23</v>
      </c>
    </row>
    <row r="27" spans="2:2" ht="42.6" customHeight="1"/>
    <row r="28" spans="2:2" ht="42.6" customHeight="1">
      <c r="B28" s="5">
        <f>Data!A26</f>
        <v>24</v>
      </c>
    </row>
    <row r="29" spans="2:2" ht="42.6" customHeight="1">
      <c r="B29" s="5">
        <f>Data!A27</f>
        <v>25</v>
      </c>
    </row>
    <row r="30" spans="2:2" ht="42.6" customHeight="1">
      <c r="B30" s="5">
        <f>Data!A28</f>
        <v>26</v>
      </c>
    </row>
    <row r="31" spans="2:2" ht="42.6" customHeight="1">
      <c r="B31" s="5">
        <f>Data!A29</f>
        <v>27</v>
      </c>
    </row>
    <row r="32" spans="2:2" ht="42.6" customHeight="1">
      <c r="B32" s="5">
        <f>Data!A30</f>
        <v>28</v>
      </c>
    </row>
    <row r="33" spans="2:2" ht="42.6" customHeight="1">
      <c r="B33" s="5">
        <f>Data!A31</f>
        <v>29</v>
      </c>
    </row>
    <row r="34" spans="2:2" ht="42.6" customHeight="1">
      <c r="B34" s="5">
        <f>Data!A32</f>
        <v>30</v>
      </c>
    </row>
    <row r="35" spans="2:2" ht="42.6" customHeight="1">
      <c r="B35" s="5">
        <f>Data!A33</f>
        <v>31</v>
      </c>
    </row>
    <row r="36" spans="2:2" ht="42.6" customHeight="1">
      <c r="B36" s="5">
        <f>Data!A34</f>
        <v>32</v>
      </c>
    </row>
    <row r="37" spans="2:2" ht="42.6" customHeight="1">
      <c r="B37" s="5">
        <f>Data!A35</f>
        <v>33</v>
      </c>
    </row>
    <row r="38" spans="2:2" ht="42.6" customHeight="1">
      <c r="B38" s="5">
        <f>Data!A36</f>
        <v>34</v>
      </c>
    </row>
    <row r="39" spans="2:2" ht="42.6" customHeight="1">
      <c r="B39" s="5">
        <f>Data!A37</f>
        <v>35</v>
      </c>
    </row>
    <row r="40" spans="2:2" ht="42.6" customHeight="1"/>
    <row r="41" spans="2:2" ht="42.6" customHeight="1">
      <c r="B41" s="5">
        <f>Data!A38</f>
        <v>36</v>
      </c>
    </row>
    <row r="42" spans="2:2" ht="42.6" customHeight="1">
      <c r="B42" s="5">
        <f>Data!A39</f>
        <v>37</v>
      </c>
    </row>
    <row r="43" spans="2:2" ht="42.6" customHeight="1">
      <c r="B43" s="5">
        <f>Data!A40</f>
        <v>38</v>
      </c>
    </row>
    <row r="44" spans="2:2" ht="42.6" customHeight="1">
      <c r="B44" s="5">
        <f>Data!A41</f>
        <v>39</v>
      </c>
    </row>
    <row r="45" spans="2:2" ht="42.6" customHeight="1">
      <c r="B45" s="5">
        <f>Data!A42</f>
        <v>40</v>
      </c>
    </row>
    <row r="46" spans="2:2" ht="42.6" customHeight="1">
      <c r="B46" s="5">
        <f>Data!A43</f>
        <v>41</v>
      </c>
    </row>
    <row r="47" spans="2:2" ht="42.6" customHeight="1"/>
    <row r="48" spans="2:2" ht="42.6" customHeight="1">
      <c r="B48" s="5">
        <f>Data!A44</f>
        <v>42</v>
      </c>
    </row>
    <row r="49" spans="2:2" ht="42.6" customHeight="1">
      <c r="B49" s="5">
        <f>Data!A45</f>
        <v>43</v>
      </c>
    </row>
    <row r="50" spans="2:2" ht="42.6" customHeight="1">
      <c r="B50" s="5">
        <f>Data!A46</f>
        <v>44</v>
      </c>
    </row>
    <row r="51" spans="2:2" ht="42.6" customHeight="1">
      <c r="B51" s="5">
        <f>Data!A47</f>
        <v>45</v>
      </c>
    </row>
    <row r="52" spans="2:2" ht="42.6" customHeight="1">
      <c r="B52" s="5">
        <f>Data!A48</f>
        <v>46</v>
      </c>
    </row>
    <row r="53" spans="2:2" ht="42.6" customHeight="1">
      <c r="B53" s="5">
        <f>Data!A49</f>
        <v>47</v>
      </c>
    </row>
    <row r="54" spans="2:2" ht="42.6" customHeight="1">
      <c r="B54" s="5">
        <f>Data!A50</f>
        <v>48</v>
      </c>
    </row>
    <row r="55" spans="2:2" ht="42.6" customHeight="1">
      <c r="B55" s="5">
        <f>Data!A51</f>
        <v>49</v>
      </c>
    </row>
    <row r="56" spans="2:2" ht="42.6" customHeight="1">
      <c r="B56" s="5">
        <f>Data!A52</f>
        <v>50</v>
      </c>
    </row>
    <row r="57" spans="2:2" ht="42.6" customHeight="1"/>
    <row r="58" spans="2:2" ht="42.6" customHeight="1">
      <c r="B58" s="5">
        <f>Data!A53</f>
        <v>51</v>
      </c>
    </row>
    <row r="59" spans="2:2" ht="42.6" customHeight="1">
      <c r="B59" s="5">
        <f>Data!A54</f>
        <v>52</v>
      </c>
    </row>
    <row r="60" spans="2:2" ht="42.6" customHeight="1">
      <c r="B60" s="5">
        <f>Data!A55</f>
        <v>53</v>
      </c>
    </row>
    <row r="61" spans="2:2" ht="42.6" customHeight="1">
      <c r="B61" s="5">
        <f>Data!A56</f>
        <v>54</v>
      </c>
    </row>
    <row r="62" spans="2:2" ht="42.6" customHeight="1">
      <c r="B62" s="5">
        <f>Data!A57</f>
        <v>55</v>
      </c>
    </row>
    <row r="63" spans="2:2" ht="42.6" customHeight="1">
      <c r="B63" s="5">
        <f>Data!A58</f>
        <v>56</v>
      </c>
    </row>
    <row r="64" spans="2:2" ht="42.6" customHeight="1">
      <c r="B64" s="5">
        <f>Data!A59</f>
        <v>57</v>
      </c>
    </row>
    <row r="65" spans="2:2" ht="42.6" customHeight="1">
      <c r="B65" s="5">
        <f>Data!A60</f>
        <v>58</v>
      </c>
    </row>
    <row r="66" spans="2:2" ht="42.6" customHeight="1">
      <c r="B66" s="5">
        <f>Data!A61</f>
        <v>59</v>
      </c>
    </row>
    <row r="67" spans="2:2" ht="42.6" customHeight="1">
      <c r="B67" s="5">
        <f>Data!A62</f>
        <v>60</v>
      </c>
    </row>
    <row r="68" spans="2:2" ht="42.6" customHeight="1">
      <c r="B68" s="5">
        <f>Data!A63</f>
        <v>61</v>
      </c>
    </row>
    <row r="69" spans="2:2" ht="42.6" customHeight="1">
      <c r="B69" s="5">
        <f>Data!A64</f>
        <v>62</v>
      </c>
    </row>
    <row r="70" spans="2:2" ht="42.6" customHeight="1">
      <c r="B70" s="5">
        <f>Data!A65</f>
        <v>63</v>
      </c>
    </row>
    <row r="71" spans="2:2" ht="42.6" customHeight="1">
      <c r="B71" s="5">
        <f>Data!A66</f>
        <v>64</v>
      </c>
    </row>
    <row r="72" spans="2:2" ht="42.6" customHeight="1"/>
    <row r="73" spans="2:2" ht="42.6" customHeight="1">
      <c r="B73" s="5">
        <f>Data!A67</f>
        <v>65</v>
      </c>
    </row>
    <row r="74" spans="2:2" ht="42.6" customHeight="1">
      <c r="B74" s="5">
        <f>Data!A68</f>
        <v>66</v>
      </c>
    </row>
    <row r="75" spans="2:2" ht="42.6" customHeight="1">
      <c r="B75" s="5">
        <f>Data!A69</f>
        <v>67</v>
      </c>
    </row>
    <row r="76" spans="2:2" ht="42.6" customHeight="1">
      <c r="B76" s="5">
        <f>Data!A70</f>
        <v>68</v>
      </c>
    </row>
    <row r="77" spans="2:2" ht="42.6" customHeight="1">
      <c r="B77" s="5">
        <f>Data!A71</f>
        <v>69</v>
      </c>
    </row>
    <row r="78" spans="2:2" ht="42.6" customHeight="1">
      <c r="B78" s="5">
        <f>Data!A72</f>
        <v>70</v>
      </c>
    </row>
    <row r="79" spans="2:2" ht="42.6" customHeight="1">
      <c r="B79" s="5">
        <f>Data!A73</f>
        <v>71</v>
      </c>
    </row>
    <row r="80" spans="2:2" ht="42.6" customHeight="1">
      <c r="B80" s="5">
        <f>Data!A74</f>
        <v>72</v>
      </c>
    </row>
    <row r="81" spans="2:2" ht="42.6" customHeight="1">
      <c r="B81" s="5">
        <f>Data!A75</f>
        <v>73</v>
      </c>
    </row>
    <row r="82" spans="2:2" ht="42.6" customHeight="1">
      <c r="B82" s="5">
        <f>Data!A76</f>
        <v>74</v>
      </c>
    </row>
    <row r="83" spans="2:2" ht="42.6" customHeight="1">
      <c r="B83" s="5">
        <f>Data!A77</f>
        <v>75</v>
      </c>
    </row>
    <row r="84" spans="2:2" ht="42.6" customHeight="1">
      <c r="B84" s="5">
        <f>Data!A78</f>
        <v>76</v>
      </c>
    </row>
    <row r="85" spans="2:2" ht="42.6" customHeight="1">
      <c r="B85" s="5">
        <f>Data!A79</f>
        <v>77</v>
      </c>
    </row>
    <row r="86" spans="2:2" ht="42.6" customHeight="1">
      <c r="B86" s="5">
        <f>Data!A80</f>
        <v>78</v>
      </c>
    </row>
    <row r="87" spans="2:2" ht="42.6" customHeight="1">
      <c r="B87" s="5">
        <f>Data!A81</f>
        <v>79</v>
      </c>
    </row>
    <row r="88" spans="2:2" ht="42.6" customHeight="1"/>
    <row r="89" spans="2:2" ht="42.6" customHeight="1">
      <c r="B89" s="5">
        <f>Data!A82</f>
        <v>80</v>
      </c>
    </row>
    <row r="90" spans="2:2" ht="42.6" customHeight="1">
      <c r="B90" s="5">
        <f>Data!A83</f>
        <v>81</v>
      </c>
    </row>
    <row r="91" spans="2:2" ht="42.6" customHeight="1">
      <c r="B91" s="5">
        <f>Data!A84</f>
        <v>82</v>
      </c>
    </row>
    <row r="92" spans="2:2" ht="42.6" customHeight="1">
      <c r="B92" s="5">
        <f>Data!A85</f>
        <v>83</v>
      </c>
    </row>
    <row r="93" spans="2:2" ht="42.6" customHeight="1">
      <c r="B93" s="5">
        <f>Data!A86</f>
        <v>84</v>
      </c>
    </row>
    <row r="94" spans="2:2" ht="42.6" customHeight="1">
      <c r="B94" s="5">
        <f>Data!A87</f>
        <v>85</v>
      </c>
    </row>
    <row r="95" spans="2:2" ht="42.6" customHeight="1">
      <c r="B95" s="5">
        <f>Data!A88</f>
        <v>86</v>
      </c>
    </row>
    <row r="96" spans="2:2" ht="42.6" customHeight="1">
      <c r="B96" s="5">
        <f>Data!A89</f>
        <v>87</v>
      </c>
    </row>
    <row r="97" spans="2:2" ht="42.6" customHeight="1">
      <c r="B97" s="5">
        <f>Data!A90</f>
        <v>88</v>
      </c>
    </row>
    <row r="98" spans="2:2" ht="42.6" customHeight="1">
      <c r="B98" s="5">
        <f>Data!A91</f>
        <v>89</v>
      </c>
    </row>
    <row r="99" spans="2:2" ht="42.6" customHeight="1"/>
    <row r="100" spans="2:2" ht="42.6" customHeight="1">
      <c r="B100" s="5">
        <f>Data!A92</f>
        <v>90</v>
      </c>
    </row>
    <row r="101" spans="2:2" ht="42.6" customHeight="1">
      <c r="B101" s="5">
        <f>Data!A93</f>
        <v>91</v>
      </c>
    </row>
    <row r="102" spans="2:2" ht="42.6" customHeight="1">
      <c r="B102" s="5">
        <f>Data!A94</f>
        <v>92</v>
      </c>
    </row>
    <row r="103" spans="2:2" ht="42.6" customHeight="1">
      <c r="B103" s="5">
        <f>Data!A95</f>
        <v>93</v>
      </c>
    </row>
    <row r="104" spans="2:2" ht="42.6" customHeight="1">
      <c r="B104" s="5">
        <f>Data!A96</f>
        <v>94</v>
      </c>
    </row>
    <row r="105" spans="2:2" ht="42.6" customHeight="1">
      <c r="B105" s="5">
        <f>Data!A97</f>
        <v>95</v>
      </c>
    </row>
    <row r="106" spans="2:2" ht="42.6" customHeight="1">
      <c r="B106" s="5">
        <f>Data!A98</f>
        <v>96</v>
      </c>
    </row>
    <row r="107" spans="2:2" ht="42.6" customHeight="1">
      <c r="B107" s="5">
        <f>Data!A99</f>
        <v>97</v>
      </c>
    </row>
    <row r="108" spans="2:2" ht="42.6" customHeight="1">
      <c r="B108" s="5">
        <f>Data!A100</f>
        <v>98</v>
      </c>
    </row>
    <row r="109" spans="2:2" ht="42.6" customHeight="1">
      <c r="B109" s="5">
        <f>Data!A101</f>
        <v>99</v>
      </c>
    </row>
    <row r="110" spans="2:2" ht="42.6" customHeight="1">
      <c r="B110" s="5">
        <f>Data!A102</f>
        <v>100</v>
      </c>
    </row>
    <row r="111" spans="2:2" ht="42.6" customHeight="1">
      <c r="B111" s="5">
        <f>Data!A103</f>
        <v>101</v>
      </c>
    </row>
    <row r="112" spans="2:2" ht="42.6" customHeight="1">
      <c r="B112" s="5">
        <f>Data!A104</f>
        <v>102</v>
      </c>
    </row>
    <row r="113" spans="2:2" ht="42.6" customHeight="1">
      <c r="B113" s="5">
        <f>Data!A105</f>
        <v>103</v>
      </c>
    </row>
    <row r="114" spans="2:2" ht="42.6" customHeight="1">
      <c r="B114" s="5">
        <f>Data!A106</f>
        <v>104</v>
      </c>
    </row>
    <row r="115" spans="2:2" ht="42.6" customHeight="1">
      <c r="B115" s="5">
        <f>Data!A107</f>
        <v>105</v>
      </c>
    </row>
    <row r="116" spans="2:2" ht="42.6" customHeight="1">
      <c r="B116" s="5">
        <f>Data!A108</f>
        <v>106</v>
      </c>
    </row>
    <row r="117" spans="2:2" ht="42.6" customHeight="1">
      <c r="B117" s="5">
        <f>Data!A109</f>
        <v>107</v>
      </c>
    </row>
    <row r="118" spans="2:2" ht="42.6" customHeight="1">
      <c r="B118" s="5">
        <f>Data!A110</f>
        <v>108</v>
      </c>
    </row>
    <row r="119" spans="2:2" ht="42.6" customHeight="1"/>
    <row r="120" spans="2:2" ht="42.6" customHeight="1">
      <c r="B120" s="5">
        <f>Data!A111</f>
        <v>109</v>
      </c>
    </row>
    <row r="121" spans="2:2" ht="42.6" customHeight="1">
      <c r="B121" s="5">
        <f>Data!A112</f>
        <v>110</v>
      </c>
    </row>
    <row r="122" spans="2:2" ht="42.6" customHeight="1">
      <c r="B122" s="5">
        <f>Data!A113</f>
        <v>111</v>
      </c>
    </row>
    <row r="123" spans="2:2" ht="42.6" customHeight="1">
      <c r="B123" s="5">
        <f>Data!A114</f>
        <v>112</v>
      </c>
    </row>
    <row r="124" spans="2:2" ht="42.6" customHeight="1">
      <c r="B124" s="5">
        <f>Data!A115</f>
        <v>113</v>
      </c>
    </row>
    <row r="125" spans="2:2" ht="42.6" customHeight="1">
      <c r="B125" s="5">
        <f>Data!A116</f>
        <v>114</v>
      </c>
    </row>
    <row r="126" spans="2:2" ht="42.6" customHeight="1">
      <c r="B126" s="5">
        <f>Data!A117</f>
        <v>115</v>
      </c>
    </row>
    <row r="127" spans="2:2" ht="42.6" customHeight="1">
      <c r="B127" s="5">
        <f>Data!A118</f>
        <v>116</v>
      </c>
    </row>
    <row r="128" spans="2:2" ht="42.6" customHeight="1">
      <c r="B128" s="5">
        <f>Data!A119</f>
        <v>117</v>
      </c>
    </row>
    <row r="129" spans="2:2" ht="42.6" customHeight="1">
      <c r="B129" s="5">
        <f>Data!A120</f>
        <v>118</v>
      </c>
    </row>
    <row r="130" spans="2:2" ht="42.6" customHeight="1">
      <c r="B130" s="5">
        <f>Data!A121</f>
        <v>119</v>
      </c>
    </row>
    <row r="131" spans="2:2" ht="42.6" customHeight="1">
      <c r="B131" s="5">
        <f>Data!A122</f>
        <v>120</v>
      </c>
    </row>
    <row r="132" spans="2:2" ht="42.6" customHeight="1">
      <c r="B132" s="5">
        <f>Data!A123</f>
        <v>121</v>
      </c>
    </row>
    <row r="133" spans="2:2" ht="42.6" customHeight="1">
      <c r="B133" s="5">
        <f>Data!A124</f>
        <v>122</v>
      </c>
    </row>
    <row r="134" spans="2:2" ht="42.6" customHeight="1">
      <c r="B134" s="5">
        <f>Data!A125</f>
        <v>123</v>
      </c>
    </row>
    <row r="135" spans="2:2" ht="42.6" customHeight="1">
      <c r="B135" s="5">
        <f>Data!A126</f>
        <v>124</v>
      </c>
    </row>
    <row r="136" spans="2:2" ht="42.6" customHeight="1">
      <c r="B136" s="5">
        <f>Data!A127</f>
        <v>125</v>
      </c>
    </row>
    <row r="137" spans="2:2" ht="42.6" customHeight="1">
      <c r="B137" s="5">
        <f>Data!A128</f>
        <v>126</v>
      </c>
    </row>
    <row r="138" spans="2:2" ht="42.6" customHeight="1">
      <c r="B138" s="5">
        <f>Data!A129</f>
        <v>127</v>
      </c>
    </row>
    <row r="139" spans="2:2" ht="42.6" customHeight="1">
      <c r="B139" s="5">
        <f>Data!A130</f>
        <v>128</v>
      </c>
    </row>
    <row r="140" spans="2:2" ht="42.6" customHeight="1">
      <c r="B140" s="5">
        <f>Data!A131</f>
        <v>129</v>
      </c>
    </row>
    <row r="141" spans="2:2" ht="42.6" customHeight="1">
      <c r="B141" s="5">
        <f>Data!A132</f>
        <v>130</v>
      </c>
    </row>
    <row r="142" spans="2:2" ht="42.6" customHeight="1">
      <c r="B142" s="5">
        <f>Data!A133</f>
        <v>131</v>
      </c>
    </row>
    <row r="143" spans="2:2" ht="42.6" customHeight="1">
      <c r="B143" s="5">
        <f>Data!A134</f>
        <v>132</v>
      </c>
    </row>
    <row r="144" spans="2:2" ht="42.6" customHeight="1">
      <c r="B144" s="5">
        <f>Data!A135</f>
        <v>133</v>
      </c>
    </row>
    <row r="145" spans="2:2" ht="42.6" customHeight="1"/>
    <row r="146" spans="2:2" ht="42.6" customHeight="1">
      <c r="B146" s="5">
        <f>Data!A136</f>
        <v>134</v>
      </c>
    </row>
    <row r="147" spans="2:2" ht="42.6" customHeight="1">
      <c r="B147" s="5">
        <f>Data!A137</f>
        <v>135</v>
      </c>
    </row>
    <row r="148" spans="2:2" ht="42.6" customHeight="1">
      <c r="B148" s="5">
        <f>Data!A138</f>
        <v>136</v>
      </c>
    </row>
    <row r="149" spans="2:2" ht="42.6" customHeight="1">
      <c r="B149" s="5">
        <f>Data!A139</f>
        <v>137</v>
      </c>
    </row>
    <row r="150" spans="2:2" ht="42.6" customHeight="1">
      <c r="B150" s="5">
        <f>Data!A140</f>
        <v>138</v>
      </c>
    </row>
    <row r="151" spans="2:2" ht="42.6" customHeight="1">
      <c r="B151" s="5">
        <f>Data!A141</f>
        <v>139</v>
      </c>
    </row>
    <row r="152" spans="2:2" ht="42.6" customHeight="1">
      <c r="B152" s="5">
        <f>Data!A142</f>
        <v>140</v>
      </c>
    </row>
    <row r="153" spans="2:2" ht="42.6" customHeight="1"/>
    <row r="154" spans="2:2" ht="42.6" customHeight="1">
      <c r="B154" s="5">
        <f>Data!A143</f>
        <v>141</v>
      </c>
    </row>
    <row r="155" spans="2:2" ht="42.6" customHeight="1">
      <c r="B155" s="5">
        <f>Data!A144</f>
        <v>142</v>
      </c>
    </row>
    <row r="156" spans="2:2" ht="42.6" customHeight="1">
      <c r="B156" s="5">
        <f>Data!A145</f>
        <v>143</v>
      </c>
    </row>
    <row r="157" spans="2:2" ht="42.6" customHeight="1">
      <c r="B157" s="5">
        <f>Data!A146</f>
        <v>144</v>
      </c>
    </row>
    <row r="158" spans="2:2" ht="42.6" customHeight="1">
      <c r="B158" s="5">
        <f>Data!A147</f>
        <v>145</v>
      </c>
    </row>
    <row r="159" spans="2:2" ht="42.6" customHeight="1">
      <c r="B159" s="5">
        <f>Data!A148</f>
        <v>146</v>
      </c>
    </row>
    <row r="160" spans="2:2" ht="42.6" customHeight="1">
      <c r="B160" s="5">
        <f>Data!A149</f>
        <v>147</v>
      </c>
    </row>
    <row r="161" spans="2:2" ht="42.6" customHeight="1">
      <c r="B161" s="5">
        <f>Data!A150</f>
        <v>148</v>
      </c>
    </row>
    <row r="162" spans="2:2" ht="42.6" customHeight="1">
      <c r="B162" s="5">
        <f>Data!A151</f>
        <v>149</v>
      </c>
    </row>
    <row r="163" spans="2:2" ht="42.6" customHeight="1">
      <c r="B163" s="5">
        <f>Data!A152</f>
        <v>150</v>
      </c>
    </row>
    <row r="164" spans="2:2" ht="42.6" customHeight="1">
      <c r="B164" s="5">
        <f>Data!A153</f>
        <v>151</v>
      </c>
    </row>
    <row r="165" spans="2:2" ht="42.6" customHeight="1">
      <c r="B165" s="5">
        <f>Data!A154</f>
        <v>152</v>
      </c>
    </row>
    <row r="166" spans="2:2" ht="42.6" customHeight="1">
      <c r="B166" s="5">
        <f>Data!A155</f>
        <v>153</v>
      </c>
    </row>
    <row r="167" spans="2:2" ht="42.6" customHeight="1">
      <c r="B167" s="5">
        <f>Data!A156</f>
        <v>154</v>
      </c>
    </row>
    <row r="168" spans="2:2" ht="42.6" customHeight="1"/>
    <row r="169" spans="2:2" ht="42.6" customHeight="1">
      <c r="B169" s="5">
        <f>Data!A157</f>
        <v>155</v>
      </c>
    </row>
    <row r="170" spans="2:2" ht="42.6" customHeight="1">
      <c r="B170" s="5">
        <f>Data!A158</f>
        <v>156</v>
      </c>
    </row>
    <row r="171" spans="2:2" ht="42.6" customHeight="1">
      <c r="B171" s="5">
        <f>Data!A159</f>
        <v>157</v>
      </c>
    </row>
    <row r="172" spans="2:2" ht="42.6" customHeight="1">
      <c r="B172" s="5">
        <f>Data!A160</f>
        <v>158</v>
      </c>
    </row>
    <row r="173" spans="2:2" ht="42.6" customHeight="1">
      <c r="B173" s="5">
        <f>Data!A161</f>
        <v>159</v>
      </c>
    </row>
    <row r="174" spans="2:2" ht="42.6" customHeight="1">
      <c r="B174" s="5">
        <f>Data!A162</f>
        <v>160</v>
      </c>
    </row>
    <row r="175" spans="2:2" ht="42.6" customHeight="1">
      <c r="B175" s="5">
        <f>Data!A163</f>
        <v>161</v>
      </c>
    </row>
    <row r="176" spans="2:2" ht="42.6" customHeight="1">
      <c r="B176" s="5">
        <f>Data!A164</f>
        <v>162</v>
      </c>
    </row>
    <row r="177" spans="2:2" ht="42.6" customHeight="1">
      <c r="B177" s="5">
        <f>Data!A165</f>
        <v>163</v>
      </c>
    </row>
    <row r="178" spans="2:2" ht="42.6" customHeight="1">
      <c r="B178" s="5">
        <f>Data!A166</f>
        <v>164</v>
      </c>
    </row>
    <row r="179" spans="2:2" ht="42.6" customHeight="1">
      <c r="B179" s="5">
        <f>Data!A167</f>
        <v>165</v>
      </c>
    </row>
    <row r="180" spans="2:2" ht="42.6" customHeight="1">
      <c r="B180" s="5">
        <f>Data!A168</f>
        <v>166</v>
      </c>
    </row>
    <row r="181" spans="2:2" ht="42.6" customHeight="1">
      <c r="B181" s="5">
        <f>Data!A169</f>
        <v>167</v>
      </c>
    </row>
    <row r="182" spans="2:2" ht="42.6" customHeight="1"/>
    <row r="183" spans="2:2" ht="42.6" customHeight="1">
      <c r="B183" s="5">
        <f>Data!A170</f>
        <v>168</v>
      </c>
    </row>
    <row r="184" spans="2:2" ht="42.6" customHeight="1">
      <c r="B184" s="5">
        <f>Data!A171</f>
        <v>169</v>
      </c>
    </row>
    <row r="185" spans="2:2" ht="42.6" customHeight="1">
      <c r="B185" s="5">
        <f>Data!A172</f>
        <v>170</v>
      </c>
    </row>
    <row r="186" spans="2:2" ht="42.6" customHeight="1">
      <c r="B186" s="5">
        <f>Data!A173</f>
        <v>171</v>
      </c>
    </row>
    <row r="187" spans="2:2" ht="42.6" customHeight="1">
      <c r="B187" s="5">
        <f>Data!A174</f>
        <v>172</v>
      </c>
    </row>
    <row r="188" spans="2:2" ht="42.6" customHeight="1">
      <c r="B188" s="5">
        <f>Data!A175</f>
        <v>173</v>
      </c>
    </row>
    <row r="189" spans="2:2" ht="42.6" customHeight="1">
      <c r="B189" s="5">
        <f>Data!A176</f>
        <v>174</v>
      </c>
    </row>
    <row r="190" spans="2:2" ht="42.6" customHeight="1">
      <c r="B190" s="5">
        <f>Data!A177</f>
        <v>175</v>
      </c>
    </row>
    <row r="191" spans="2:2" ht="42.6" customHeight="1">
      <c r="B191" s="5">
        <f>Data!A178</f>
        <v>176</v>
      </c>
    </row>
    <row r="192" spans="2:2" ht="42.6" customHeight="1">
      <c r="B192" s="5">
        <f>Data!A179</f>
        <v>177</v>
      </c>
    </row>
    <row r="193" spans="2:2" ht="42.6" customHeight="1">
      <c r="B193" s="5">
        <f>Data!A180</f>
        <v>178</v>
      </c>
    </row>
    <row r="194" spans="2:2" ht="42.6" customHeight="1"/>
    <row r="195" spans="2:2" ht="42.6" customHeight="1">
      <c r="B195" s="5">
        <f>Data!A181</f>
        <v>179</v>
      </c>
    </row>
    <row r="196" spans="2:2" ht="42.6" customHeight="1">
      <c r="B196" s="5">
        <f>Data!A182</f>
        <v>180</v>
      </c>
    </row>
    <row r="197" spans="2:2" ht="42.6" customHeight="1">
      <c r="B197" s="5">
        <f>Data!A183</f>
        <v>181</v>
      </c>
    </row>
    <row r="198" spans="2:2" ht="42.6" customHeight="1">
      <c r="B198" s="5">
        <f>Data!A184</f>
        <v>182</v>
      </c>
    </row>
    <row r="199" spans="2:2" ht="42.6" customHeight="1">
      <c r="B199" s="5">
        <f>Data!A185</f>
        <v>183</v>
      </c>
    </row>
    <row r="200" spans="2:2" ht="42.6" customHeight="1">
      <c r="B200" s="5">
        <f>Data!A186</f>
        <v>184</v>
      </c>
    </row>
    <row r="201" spans="2:2" ht="42.6" customHeight="1"/>
    <row r="202" spans="2:2" ht="42.6" customHeight="1">
      <c r="B202" s="5">
        <f>Data!A187</f>
        <v>185</v>
      </c>
    </row>
    <row r="203" spans="2:2" ht="42.6" customHeight="1">
      <c r="B203" s="5">
        <f>Data!A188</f>
        <v>186</v>
      </c>
    </row>
    <row r="204" spans="2:2" ht="42.6" customHeight="1">
      <c r="B204" s="5">
        <f>Data!A189</f>
        <v>187</v>
      </c>
    </row>
    <row r="205" spans="2:2" ht="42.6" customHeight="1">
      <c r="B205" s="5">
        <f>Data!A190</f>
        <v>188</v>
      </c>
    </row>
    <row r="206" spans="2:2" ht="42.6" customHeight="1">
      <c r="B206" s="5">
        <f>Data!A191</f>
        <v>189</v>
      </c>
    </row>
    <row r="207" spans="2:2" ht="42.6" customHeight="1">
      <c r="B207" s="5">
        <f>Data!A192</f>
        <v>190</v>
      </c>
    </row>
    <row r="208" spans="2:2" ht="42.6" customHeight="1">
      <c r="B208" s="5">
        <f>Data!A193</f>
        <v>191</v>
      </c>
    </row>
    <row r="209" spans="2:2" ht="42.6" customHeight="1">
      <c r="B209" s="5">
        <f>Data!A194</f>
        <v>192</v>
      </c>
    </row>
    <row r="210" spans="2:2" ht="42.6" customHeight="1"/>
    <row r="211" spans="2:2" ht="42.6" customHeight="1">
      <c r="B211" s="5">
        <f>Data!A195</f>
        <v>193</v>
      </c>
    </row>
    <row r="212" spans="2:2" ht="42.6" customHeight="1">
      <c r="B212" s="5">
        <f>Data!A196</f>
        <v>194</v>
      </c>
    </row>
    <row r="213" spans="2:2" ht="42.6" customHeight="1">
      <c r="B213" s="5">
        <f>Data!A197</f>
        <v>195</v>
      </c>
    </row>
    <row r="214" spans="2:2" ht="42.6" customHeight="1">
      <c r="B214" s="5">
        <f>Data!A198</f>
        <v>196</v>
      </c>
    </row>
    <row r="215" spans="2:2" ht="42.6" customHeight="1">
      <c r="B215" s="5">
        <f>Data!A199</f>
        <v>197</v>
      </c>
    </row>
    <row r="216" spans="2:2" ht="42.6" customHeight="1">
      <c r="B216" s="5">
        <f>Data!A200</f>
        <v>198</v>
      </c>
    </row>
    <row r="217" spans="2:2" ht="42.6" customHeight="1">
      <c r="B217" s="5">
        <f>Data!A201</f>
        <v>199</v>
      </c>
    </row>
    <row r="218" spans="2:2" ht="42.6" customHeight="1">
      <c r="B218" s="5">
        <f>Data!A202</f>
        <v>200</v>
      </c>
    </row>
    <row r="219" spans="2:2" ht="42.6" customHeight="1">
      <c r="B219" s="5">
        <f>Data!A203</f>
        <v>201</v>
      </c>
    </row>
    <row r="220" spans="2:2" ht="42.6" customHeight="1">
      <c r="B220" s="5">
        <f>Data!A204</f>
        <v>202</v>
      </c>
    </row>
    <row r="221" spans="2:2" ht="42.6" customHeight="1">
      <c r="B221" s="5">
        <f>Data!A205</f>
        <v>203</v>
      </c>
    </row>
    <row r="222" spans="2:2" ht="42.6" customHeight="1">
      <c r="B222" s="5">
        <f>Data!A206</f>
        <v>204</v>
      </c>
    </row>
    <row r="223" spans="2:2" ht="42.6" customHeight="1">
      <c r="B223" s="5">
        <f>Data!A207</f>
        <v>205</v>
      </c>
    </row>
    <row r="224" spans="2:2" ht="42.6" customHeight="1">
      <c r="B224" s="5">
        <f>Data!A208</f>
        <v>206</v>
      </c>
    </row>
    <row r="225" spans="2:2" ht="42.6" customHeight="1">
      <c r="B225" s="5">
        <f>Data!A209</f>
        <v>207</v>
      </c>
    </row>
    <row r="226" spans="2:2" ht="42.6" customHeight="1">
      <c r="B226" s="5">
        <f>Data!A210</f>
        <v>208</v>
      </c>
    </row>
    <row r="227" spans="2:2" ht="42.6" customHeight="1">
      <c r="B227" s="5">
        <f>Data!A211</f>
        <v>209</v>
      </c>
    </row>
    <row r="228" spans="2:2" ht="42.6" customHeight="1">
      <c r="B228" s="5">
        <f>Data!A212</f>
        <v>210</v>
      </c>
    </row>
    <row r="229" spans="2:2" ht="42.6" customHeight="1">
      <c r="B229" s="5">
        <f>Data!A213</f>
        <v>211</v>
      </c>
    </row>
    <row r="230" spans="2:2" ht="42.6" customHeight="1">
      <c r="B230" s="5">
        <f>Data!A214</f>
        <v>212</v>
      </c>
    </row>
    <row r="231" spans="2:2" ht="42.6" customHeight="1">
      <c r="B231" s="5">
        <f>Data!A215</f>
        <v>213</v>
      </c>
    </row>
    <row r="232" spans="2:2" ht="42.6" customHeight="1">
      <c r="B232" s="5">
        <f>Data!A216</f>
        <v>214</v>
      </c>
    </row>
    <row r="233" spans="2:2" ht="42.6" customHeight="1">
      <c r="B233" s="5">
        <f>Data!A217</f>
        <v>215</v>
      </c>
    </row>
    <row r="234" spans="2:2" ht="42.6" customHeight="1">
      <c r="B234" s="5">
        <f>Data!A218</f>
        <v>216</v>
      </c>
    </row>
    <row r="235" spans="2:2" ht="42.6" customHeight="1">
      <c r="B235" s="5">
        <f>Data!A219</f>
        <v>217</v>
      </c>
    </row>
    <row r="236" spans="2:2" ht="42.6" customHeight="1">
      <c r="B236" s="5">
        <f>Data!A220</f>
        <v>218</v>
      </c>
    </row>
    <row r="237" spans="2:2" ht="42.6" customHeight="1">
      <c r="B237" s="5">
        <f>Data!A221</f>
        <v>219</v>
      </c>
    </row>
    <row r="238" spans="2:2" ht="42.6" customHeight="1">
      <c r="B238" s="5">
        <f>Data!A222</f>
        <v>220</v>
      </c>
    </row>
    <row r="239" spans="2:2" ht="42.6" customHeight="1">
      <c r="B239" s="5">
        <f>Data!A223</f>
        <v>221</v>
      </c>
    </row>
    <row r="240" spans="2:2" ht="42.6" customHeight="1">
      <c r="B240" s="5">
        <f>Data!A224</f>
        <v>222</v>
      </c>
    </row>
    <row r="241" spans="2:2" ht="42.6" customHeight="1">
      <c r="B241" s="5">
        <f>Data!A225</f>
        <v>223</v>
      </c>
    </row>
    <row r="242" spans="2:2" ht="42.6" customHeight="1">
      <c r="B242" s="5">
        <f>Data!A226</f>
        <v>224</v>
      </c>
    </row>
    <row r="243" spans="2:2" ht="42.6" customHeight="1">
      <c r="B243" s="5">
        <f>Data!A227</f>
        <v>225</v>
      </c>
    </row>
    <row r="244" spans="2:2" ht="42.6" customHeight="1">
      <c r="B244" s="5">
        <f>Data!A228</f>
        <v>226</v>
      </c>
    </row>
    <row r="245" spans="2:2" ht="42.6" customHeight="1">
      <c r="B245" s="5">
        <f>Data!A229</f>
        <v>227</v>
      </c>
    </row>
    <row r="246" spans="2:2" ht="42.6" customHeight="1">
      <c r="B246" s="5">
        <f>Data!A230</f>
        <v>228</v>
      </c>
    </row>
    <row r="247" spans="2:2" ht="42.6" customHeight="1">
      <c r="B247" s="5">
        <f>Data!A231</f>
        <v>229</v>
      </c>
    </row>
    <row r="248" spans="2:2" ht="42.6" customHeight="1">
      <c r="B248" s="5">
        <f>Data!A232</f>
        <v>230</v>
      </c>
    </row>
    <row r="249" spans="2:2" ht="42.6" customHeight="1">
      <c r="B249" s="5">
        <f>Data!A233</f>
        <v>231</v>
      </c>
    </row>
    <row r="250" spans="2:2" ht="42.6" customHeight="1">
      <c r="B250" s="5">
        <f>Data!A234</f>
        <v>232</v>
      </c>
    </row>
    <row r="251" spans="2:2" ht="42.6" customHeight="1">
      <c r="B251" s="5">
        <f>Data!A235</f>
        <v>233</v>
      </c>
    </row>
    <row r="252" spans="2:2" ht="42.6" customHeight="1">
      <c r="B252" s="5">
        <f>Data!A236</f>
        <v>234</v>
      </c>
    </row>
    <row r="253" spans="2:2" ht="42.6" customHeight="1">
      <c r="B253" s="5">
        <f>Data!A237</f>
        <v>235</v>
      </c>
    </row>
    <row r="254" spans="2:2" ht="42.6" customHeight="1">
      <c r="B254" s="5">
        <f>Data!A238</f>
        <v>236</v>
      </c>
    </row>
    <row r="255" spans="2:2" ht="42.6" customHeight="1">
      <c r="B255" s="5">
        <f>Data!A239</f>
        <v>237</v>
      </c>
    </row>
    <row r="256" spans="2:2" ht="42.6" customHeight="1">
      <c r="B256" s="5">
        <f>Data!A240</f>
        <v>238</v>
      </c>
    </row>
    <row r="257" spans="2:2" ht="42.6" customHeight="1">
      <c r="B257" s="5">
        <f>Data!A241</f>
        <v>239</v>
      </c>
    </row>
    <row r="258" spans="2:2" ht="42.6" customHeight="1">
      <c r="B258" s="5">
        <f>Data!A242</f>
        <v>240</v>
      </c>
    </row>
    <row r="259" spans="2:2" ht="42.6" customHeight="1">
      <c r="B259" s="5">
        <f>Data!A243</f>
        <v>241</v>
      </c>
    </row>
    <row r="260" spans="2:2" ht="42.6" customHeight="1">
      <c r="B260" s="5">
        <f>Data!A244</f>
        <v>242</v>
      </c>
    </row>
    <row r="261" spans="2:2" ht="42.6" customHeight="1">
      <c r="B261" s="5">
        <f>Data!A245</f>
        <v>243</v>
      </c>
    </row>
    <row r="262" spans="2:2" ht="42.6" customHeight="1">
      <c r="B262" s="5">
        <f>Data!A246</f>
        <v>244</v>
      </c>
    </row>
    <row r="263" spans="2:2" ht="42.6" customHeight="1">
      <c r="B263" s="5">
        <f>Data!A247</f>
        <v>245</v>
      </c>
    </row>
    <row r="264" spans="2:2" ht="42.6" customHeight="1">
      <c r="B264" s="5">
        <f>Data!A248</f>
        <v>246</v>
      </c>
    </row>
    <row r="265" spans="2:2" ht="42.6" customHeight="1">
      <c r="B265" s="5">
        <f>Data!A249</f>
        <v>247</v>
      </c>
    </row>
    <row r="266" spans="2:2" ht="42.6" customHeight="1">
      <c r="B266" s="5">
        <f>Data!A250</f>
        <v>248</v>
      </c>
    </row>
    <row r="267" spans="2:2" ht="42.6" customHeight="1">
      <c r="B267" s="5">
        <f>Data!A251</f>
        <v>249</v>
      </c>
    </row>
    <row r="268" spans="2:2" ht="42.6" customHeight="1">
      <c r="B268" s="5">
        <f>Data!A252</f>
        <v>250</v>
      </c>
    </row>
    <row r="269" spans="2:2" ht="42.6" customHeight="1">
      <c r="B269" s="5">
        <f>Data!A253</f>
        <v>251</v>
      </c>
    </row>
    <row r="270" spans="2:2" ht="42.6" customHeight="1">
      <c r="B270" s="5">
        <f>Data!A254</f>
        <v>252</v>
      </c>
    </row>
    <row r="271" spans="2:2" ht="42.6" customHeight="1">
      <c r="B271" s="5">
        <f>Data!A255</f>
        <v>253</v>
      </c>
    </row>
    <row r="272" spans="2:2" ht="42.6" customHeight="1">
      <c r="B272" s="5">
        <f>Data!A256</f>
        <v>254</v>
      </c>
    </row>
    <row r="273" spans="2:2" ht="42.6" customHeight="1">
      <c r="B273" s="5">
        <f>Data!A257</f>
        <v>255</v>
      </c>
    </row>
    <row r="274" spans="2:2" ht="42.6" customHeight="1">
      <c r="B274" s="5">
        <f>Data!A258</f>
        <v>256</v>
      </c>
    </row>
    <row r="275" spans="2:2" ht="42.6" customHeight="1">
      <c r="B275" s="5">
        <f>Data!A259</f>
        <v>257</v>
      </c>
    </row>
    <row r="276" spans="2:2" ht="42.6" customHeight="1">
      <c r="B276" s="5">
        <f>Data!A260</f>
        <v>258</v>
      </c>
    </row>
    <row r="277" spans="2:2" ht="42.6" customHeight="1">
      <c r="B277" s="5">
        <f>Data!A261</f>
        <v>259</v>
      </c>
    </row>
    <row r="278" spans="2:2" ht="42.6" customHeight="1">
      <c r="B278" s="5">
        <f>Data!A262</f>
        <v>260</v>
      </c>
    </row>
    <row r="279" spans="2:2" ht="42.6" customHeight="1">
      <c r="B279" s="5">
        <f>Data!A263</f>
        <v>261</v>
      </c>
    </row>
    <row r="280" spans="2:2" ht="42.6" customHeight="1">
      <c r="B280" s="5">
        <f>Data!A264</f>
        <v>262</v>
      </c>
    </row>
    <row r="281" spans="2:2" ht="42.6" customHeight="1">
      <c r="B281" s="5">
        <f>Data!A265</f>
        <v>263</v>
      </c>
    </row>
    <row r="282" spans="2:2" ht="42.6" customHeight="1">
      <c r="B282" s="5">
        <f>Data!A266</f>
        <v>264</v>
      </c>
    </row>
    <row r="283" spans="2:2" ht="42.6" customHeight="1">
      <c r="B283" s="5">
        <f>Data!A267</f>
        <v>265</v>
      </c>
    </row>
    <row r="284" spans="2:2" ht="42.6" customHeight="1">
      <c r="B284" s="5">
        <f>Data!A268</f>
        <v>266</v>
      </c>
    </row>
    <row r="285" spans="2:2" ht="42.6" customHeight="1">
      <c r="B285" s="5">
        <f>Data!A269</f>
        <v>267</v>
      </c>
    </row>
    <row r="286" spans="2:2" ht="42.6" customHeight="1">
      <c r="B286" s="5">
        <f>Data!A270</f>
        <v>268</v>
      </c>
    </row>
    <row r="287" spans="2:2" ht="42.6" customHeight="1">
      <c r="B287" s="5">
        <f>Data!A271</f>
        <v>269</v>
      </c>
    </row>
    <row r="288" spans="2:2" ht="42.6" customHeight="1">
      <c r="B288" s="5">
        <f>Data!A272</f>
        <v>270</v>
      </c>
    </row>
    <row r="289" spans="2:2" ht="42.6" customHeight="1">
      <c r="B289" s="5">
        <f>Data!A273</f>
        <v>271</v>
      </c>
    </row>
    <row r="290" spans="2:2" ht="42.6" customHeight="1">
      <c r="B290" s="5">
        <f>Data!A274</f>
        <v>272</v>
      </c>
    </row>
    <row r="291" spans="2:2" ht="42.6" customHeight="1">
      <c r="B291" s="5">
        <f>Data!A275</f>
        <v>273</v>
      </c>
    </row>
    <row r="292" spans="2:2" ht="42.6" customHeight="1">
      <c r="B292" s="5">
        <f>Data!A276</f>
        <v>274</v>
      </c>
    </row>
    <row r="293" spans="2:2" ht="42.6" customHeight="1">
      <c r="B293" s="5">
        <f>Data!A277</f>
        <v>275</v>
      </c>
    </row>
    <row r="294" spans="2:2" ht="42.6" customHeight="1">
      <c r="B294" s="5">
        <f>Data!A278</f>
        <v>276</v>
      </c>
    </row>
    <row r="295" spans="2:2" ht="42.6" customHeight="1">
      <c r="B295" s="5">
        <f>Data!A279</f>
        <v>277</v>
      </c>
    </row>
    <row r="296" spans="2:2" ht="42.6" customHeight="1">
      <c r="B296" s="5">
        <f>Data!A280</f>
        <v>278</v>
      </c>
    </row>
    <row r="297" spans="2:2" ht="42.6" customHeight="1">
      <c r="B297" s="5">
        <f>Data!A281</f>
        <v>279</v>
      </c>
    </row>
    <row r="298" spans="2:2" ht="42.6" customHeight="1">
      <c r="B298" s="5">
        <f>Data!A282</f>
        <v>280</v>
      </c>
    </row>
    <row r="299" spans="2:2" ht="42.6" customHeight="1">
      <c r="B299" s="5">
        <f>Data!A283</f>
        <v>281</v>
      </c>
    </row>
    <row r="300" spans="2:2" ht="42.6" customHeight="1">
      <c r="B300" s="5">
        <f>Data!A284</f>
        <v>282</v>
      </c>
    </row>
    <row r="301" spans="2:2" ht="42.6" customHeight="1">
      <c r="B301" s="5">
        <f>Data!A285</f>
        <v>283</v>
      </c>
    </row>
    <row r="302" spans="2:2" ht="42.6" customHeight="1">
      <c r="B302" s="5">
        <f>Data!A286</f>
        <v>284</v>
      </c>
    </row>
    <row r="303" spans="2:2" ht="42.6" customHeight="1">
      <c r="B303" s="5">
        <f>Data!A287</f>
        <v>285</v>
      </c>
    </row>
    <row r="304" spans="2:2" ht="42.6" customHeight="1">
      <c r="B304" s="5">
        <f>Data!A288</f>
        <v>286</v>
      </c>
    </row>
    <row r="305" spans="2:2" ht="42.6" customHeight="1">
      <c r="B305" s="5">
        <f>Data!A289</f>
        <v>287</v>
      </c>
    </row>
    <row r="306" spans="2:2" ht="42.6" customHeight="1">
      <c r="B306" s="5">
        <f>Data!A290</f>
        <v>288</v>
      </c>
    </row>
    <row r="307" spans="2:2" ht="42.6" customHeight="1">
      <c r="B307" s="5">
        <f>Data!A291</f>
        <v>289</v>
      </c>
    </row>
    <row r="308" spans="2:2" ht="42.6" customHeight="1">
      <c r="B308" s="5">
        <f>Data!A292</f>
        <v>290</v>
      </c>
    </row>
    <row r="309" spans="2:2" ht="42.6" customHeight="1">
      <c r="B309" s="5">
        <f>Data!A293</f>
        <v>291</v>
      </c>
    </row>
    <row r="310" spans="2:2" ht="42.6" customHeight="1">
      <c r="B310" s="5">
        <f>Data!A294</f>
        <v>292</v>
      </c>
    </row>
    <row r="311" spans="2:2" ht="42.6" customHeight="1">
      <c r="B311" s="5">
        <f>Data!A295</f>
        <v>293</v>
      </c>
    </row>
    <row r="312" spans="2:2" ht="42.6" customHeight="1">
      <c r="B312" s="5">
        <f>Data!A296</f>
        <v>294</v>
      </c>
    </row>
    <row r="313" spans="2:2" ht="42.6" customHeight="1">
      <c r="B313" s="5">
        <f>Data!A297</f>
        <v>295</v>
      </c>
    </row>
    <row r="314" spans="2:2" ht="42.6" customHeight="1">
      <c r="B314" s="5">
        <f>Data!A298</f>
        <v>296</v>
      </c>
    </row>
    <row r="315" spans="2:2" ht="42.6" customHeight="1">
      <c r="B315" s="5">
        <f>Data!A299</f>
        <v>297</v>
      </c>
    </row>
    <row r="316" spans="2:2" ht="42.6" customHeight="1">
      <c r="B316" s="5">
        <f>Data!A300</f>
        <v>298</v>
      </c>
    </row>
    <row r="317" spans="2:2" ht="42.6" customHeight="1">
      <c r="B317" s="5">
        <f>Data!A301</f>
        <v>299</v>
      </c>
    </row>
    <row r="318" spans="2:2" ht="42.6" customHeight="1">
      <c r="B318" s="5">
        <f>Data!A302</f>
        <v>300</v>
      </c>
    </row>
    <row r="319" spans="2:2" ht="42.6" customHeight="1">
      <c r="B319" s="5">
        <f>Data!A303</f>
        <v>301</v>
      </c>
    </row>
    <row r="320" spans="2:2" ht="42.6" customHeight="1">
      <c r="B320" s="5">
        <f>Data!A304</f>
        <v>302</v>
      </c>
    </row>
    <row r="321" spans="2:2" ht="42.6" customHeight="1">
      <c r="B321" s="5">
        <f>Data!A305</f>
        <v>303</v>
      </c>
    </row>
    <row r="322" spans="2:2" ht="42.6" customHeight="1"/>
    <row r="323" spans="2:2" ht="42.6" customHeight="1"/>
    <row r="324" spans="2:2" ht="42.6" customHeight="1"/>
    <row r="325" spans="2:2" ht="42.6" customHeight="1"/>
    <row r="326" spans="2:2" ht="42.6" customHeight="1"/>
    <row r="327" spans="2:2" ht="42.6" customHeight="1"/>
    <row r="328" spans="2:2" ht="42.6" customHeight="1"/>
    <row r="329" spans="2:2" ht="42.6" customHeight="1"/>
    <row r="330" spans="2:2" ht="42.6" customHeight="1"/>
    <row r="331" spans="2:2" ht="42.6" customHeight="1"/>
    <row r="332" spans="2:2" ht="42.6" customHeight="1"/>
    <row r="333" spans="2:2" ht="42.6" customHeight="1"/>
    <row r="334" spans="2:2" ht="42.6" customHeight="1"/>
    <row r="335" spans="2:2" ht="42.6" customHeight="1"/>
    <row r="336" spans="2:2" ht="42.6" customHeight="1"/>
    <row r="337" ht="42.6" customHeight="1"/>
    <row r="338" ht="42.6" customHeight="1"/>
    <row r="339" ht="42.6" customHeight="1"/>
    <row r="340" ht="42.6" customHeight="1"/>
    <row r="341" ht="42.6" customHeight="1"/>
    <row r="342" ht="42.6" customHeight="1"/>
    <row r="343" ht="42.6" customHeight="1"/>
    <row r="344" ht="42.6" customHeight="1"/>
    <row r="345" ht="42.6" customHeight="1"/>
    <row r="346" ht="42.6" customHeight="1"/>
    <row r="347" ht="42.6" customHeight="1"/>
    <row r="348" ht="42.6" customHeight="1"/>
    <row r="349" ht="42.6" customHeight="1"/>
    <row r="350" ht="42.6" customHeight="1"/>
    <row r="351" ht="42.6" customHeight="1"/>
    <row r="352" ht="42.6" customHeight="1"/>
    <row r="353" ht="42.6" customHeight="1"/>
    <row r="354" ht="42.6" customHeight="1"/>
    <row r="355" ht="42.6" customHeight="1"/>
    <row r="356" ht="42.6" customHeight="1"/>
    <row r="357" ht="42.6" customHeight="1"/>
    <row r="358" ht="42.6" customHeight="1"/>
    <row r="359" ht="42.6" customHeight="1"/>
    <row r="360" ht="42.6" customHeight="1"/>
    <row r="361" ht="42.6" customHeight="1"/>
    <row r="362" ht="42.6" customHeight="1"/>
    <row r="363" ht="42.6" customHeight="1"/>
    <row r="364" ht="42.6" customHeight="1"/>
    <row r="365" ht="42.6" customHeight="1"/>
    <row r="366" ht="42.6" customHeight="1"/>
    <row r="367" ht="42.6" customHeight="1"/>
    <row r="368" ht="42.6" customHeight="1"/>
    <row r="369" ht="42.6" customHeight="1"/>
    <row r="370" ht="42.6" customHeight="1"/>
    <row r="371" ht="42.6" customHeight="1"/>
    <row r="372" ht="42.6" customHeight="1"/>
    <row r="373" ht="42.6" customHeight="1"/>
    <row r="374" ht="42.6" customHeight="1"/>
    <row r="375" ht="42.6" customHeight="1"/>
    <row r="376" ht="42.6" customHeight="1"/>
    <row r="377" ht="42.6" customHeight="1"/>
    <row r="378" ht="42.6" customHeight="1"/>
    <row r="379" ht="42.6" customHeight="1"/>
    <row r="380" ht="42.6" customHeight="1"/>
    <row r="381" ht="42.6" customHeight="1"/>
    <row r="382" ht="42.6" customHeight="1"/>
    <row r="383" ht="42.6" customHeight="1"/>
    <row r="384" ht="42.6" customHeight="1"/>
    <row r="385" ht="42.6" customHeight="1"/>
    <row r="386" ht="42.6" customHeight="1"/>
    <row r="387" ht="42.6" customHeight="1"/>
    <row r="388" ht="42.6" customHeight="1"/>
    <row r="389" ht="42.6" customHeight="1"/>
    <row r="390" ht="42.6" customHeight="1"/>
    <row r="391" ht="42.6" customHeight="1"/>
    <row r="392" ht="42.6" customHeight="1"/>
    <row r="393" ht="42.6" customHeight="1"/>
    <row r="394" ht="42.6" customHeight="1"/>
    <row r="395" ht="42.6" customHeight="1"/>
    <row r="396" ht="42.6" customHeight="1"/>
    <row r="397" ht="42.6" customHeight="1"/>
    <row r="398" ht="42.6" customHeight="1"/>
    <row r="399" ht="42.6" customHeight="1"/>
    <row r="400" ht="42.6" customHeight="1"/>
    <row r="401" ht="42.6" customHeight="1"/>
    <row r="402" ht="42.6" customHeight="1"/>
    <row r="403" ht="42.6" customHeight="1"/>
    <row r="404" ht="42.6" customHeight="1"/>
    <row r="405" ht="42.6" customHeight="1"/>
    <row r="406" ht="42.6" customHeight="1"/>
    <row r="407" ht="42.6" customHeight="1"/>
    <row r="408" ht="42.6" customHeight="1"/>
    <row r="409" ht="42.6" customHeight="1"/>
    <row r="410" ht="42.6" customHeight="1"/>
    <row r="411" ht="42.6" customHeight="1"/>
    <row r="412" ht="42.6" customHeight="1"/>
    <row r="413" ht="42.6" customHeight="1"/>
    <row r="414" ht="42.6" customHeight="1"/>
    <row r="415" ht="42.6" customHeight="1"/>
    <row r="416" ht="42.6" customHeight="1"/>
    <row r="417" ht="42.6" customHeight="1"/>
    <row r="418" ht="42.6" customHeight="1"/>
    <row r="419" ht="42.6" customHeight="1"/>
    <row r="420" ht="42.6" customHeight="1"/>
    <row r="421" ht="42.6" customHeight="1"/>
    <row r="422" ht="42.6" customHeight="1"/>
    <row r="423" ht="42.6" customHeight="1"/>
    <row r="424" ht="42.6" customHeight="1"/>
    <row r="425" ht="42.6" customHeight="1"/>
    <row r="426" ht="42.6" customHeight="1"/>
    <row r="427" ht="42.6" customHeight="1"/>
    <row r="428" ht="42.6" customHeight="1"/>
    <row r="429" ht="42.6" customHeight="1"/>
    <row r="430" ht="42.6" customHeight="1"/>
    <row r="431" ht="42.6" customHeight="1"/>
    <row r="432" ht="42.6" customHeight="1"/>
    <row r="433" ht="42.6" customHeight="1"/>
    <row r="434" ht="42.6" customHeight="1"/>
    <row r="435" ht="42.6" customHeight="1"/>
    <row r="436" ht="42.6" customHeight="1"/>
    <row r="437" ht="42.6" customHeight="1"/>
    <row r="438" ht="42.6" customHeight="1"/>
    <row r="439" ht="42.6" customHeight="1"/>
    <row r="440" ht="42.6" customHeight="1"/>
    <row r="441" ht="42.6" customHeight="1"/>
    <row r="442" ht="42.6" customHeight="1"/>
    <row r="443" ht="42.6" customHeight="1"/>
    <row r="444" ht="42.6" customHeight="1"/>
    <row r="445" ht="42.6" customHeight="1"/>
    <row r="446" ht="42.6" customHeight="1"/>
    <row r="447" ht="42.6" customHeight="1"/>
    <row r="448" ht="42.6" customHeight="1"/>
    <row r="449" ht="42.6" customHeight="1"/>
    <row r="450" ht="42.6" customHeight="1"/>
    <row r="451" ht="42.6" customHeight="1"/>
    <row r="452" ht="42.6" customHeight="1"/>
    <row r="453" ht="42.6" customHeight="1"/>
    <row r="454" ht="42.6" customHeight="1"/>
    <row r="455" ht="42.6" customHeight="1"/>
    <row r="456" ht="42.6" customHeight="1"/>
    <row r="457" ht="42.6" customHeight="1"/>
    <row r="458" ht="42.6" customHeight="1"/>
    <row r="459" ht="42.6" customHeight="1"/>
    <row r="460" ht="42.6" customHeight="1"/>
    <row r="461" ht="42.6" customHeight="1"/>
    <row r="462" ht="42.6" customHeight="1"/>
    <row r="463" ht="42.6" customHeight="1"/>
    <row r="464" ht="42.6" customHeight="1"/>
    <row r="465" ht="42.6" customHeight="1"/>
    <row r="466" ht="42.6" customHeight="1"/>
    <row r="467" ht="42.6" customHeight="1"/>
    <row r="468" ht="42.6" customHeight="1"/>
    <row r="469" ht="42.6" customHeight="1"/>
    <row r="470" ht="42.6" customHeight="1"/>
    <row r="471" ht="42.6" customHeight="1"/>
    <row r="472" ht="42.6" customHeight="1"/>
    <row r="473" ht="42.6" customHeight="1"/>
    <row r="474" ht="42.6" customHeight="1"/>
    <row r="475" ht="42.6" customHeight="1"/>
    <row r="476" ht="42.6" customHeight="1"/>
    <row r="477" ht="42.6" customHeight="1"/>
    <row r="478" ht="42.6" customHeight="1"/>
    <row r="479" ht="42.6" customHeight="1"/>
    <row r="480" ht="42.6" customHeight="1"/>
    <row r="481" ht="42.6" customHeight="1"/>
    <row r="482" ht="42.6" customHeight="1"/>
    <row r="483" ht="42.6" customHeight="1"/>
    <row r="484" ht="42.6" customHeight="1"/>
    <row r="485" ht="42.6" customHeight="1"/>
    <row r="486" ht="42.6" customHeight="1"/>
    <row r="487" ht="42.6" customHeight="1"/>
    <row r="488" ht="42.6" customHeight="1"/>
    <row r="489" ht="42.6" customHeight="1"/>
    <row r="490" ht="42.6" customHeight="1"/>
    <row r="491" ht="42.6" customHeight="1"/>
    <row r="492" ht="42.6" customHeight="1"/>
    <row r="493" ht="42.6" customHeight="1"/>
    <row r="494" ht="42.6" customHeight="1"/>
    <row r="495" ht="42.6" customHeight="1"/>
    <row r="496" ht="42.6" customHeight="1"/>
    <row r="497" ht="42.6" customHeight="1"/>
    <row r="498" ht="42.6" customHeight="1"/>
    <row r="499" ht="42.6" customHeight="1"/>
    <row r="500" ht="42.6" customHeight="1"/>
    <row r="501" ht="42.6" customHeight="1"/>
    <row r="502" ht="42.6" customHeight="1"/>
    <row r="503" ht="42.6" customHeight="1"/>
    <row r="504" ht="42.6" customHeight="1"/>
    <row r="505" ht="42.6" customHeight="1"/>
    <row r="506" ht="42.6" customHeight="1"/>
    <row r="507" ht="42.6" customHeight="1"/>
    <row r="508" ht="44.4" customHeight="1"/>
    <row r="509" ht="44.4" customHeight="1"/>
    <row r="510" ht="44.4" customHeight="1"/>
    <row r="511" ht="44.4" customHeight="1"/>
    <row r="512" ht="44.4" customHeight="1"/>
    <row r="513" ht="52.2" customHeight="1"/>
    <row r="514" ht="52.2" customHeight="1"/>
    <row r="515" ht="52.2" customHeight="1"/>
    <row r="516" ht="52.2" customHeight="1"/>
    <row r="517" ht="52.2" customHeight="1"/>
    <row r="518" ht="52.2" customHeight="1"/>
    <row r="519" ht="52.2" customHeight="1"/>
    <row r="520" ht="52.2" customHeight="1"/>
    <row r="521" ht="52.2" customHeight="1"/>
    <row r="522" ht="52.2" customHeight="1"/>
    <row r="523" ht="52.2" customHeight="1"/>
    <row r="524" ht="52.2" customHeight="1"/>
    <row r="525" ht="52.2" customHeight="1"/>
    <row r="526" ht="52.2" customHeight="1"/>
    <row r="527" ht="52.2" customHeight="1"/>
    <row r="528" ht="52.2" customHeight="1"/>
    <row r="529" ht="52.2" customHeight="1"/>
    <row r="530" ht="52.2" customHeight="1"/>
    <row r="531" ht="52.2" customHeight="1"/>
    <row r="532" ht="52.2" customHeight="1"/>
    <row r="533" ht="52.2" customHeight="1"/>
    <row r="534" ht="52.2" customHeight="1"/>
    <row r="535" ht="52.2" customHeight="1"/>
    <row r="536" ht="52.2" customHeight="1"/>
    <row r="537" ht="52.2" customHeight="1"/>
    <row r="538" ht="52.2" customHeight="1"/>
    <row r="539" ht="52.2" customHeight="1"/>
    <row r="540" ht="52.2" customHeight="1"/>
    <row r="541" ht="52.2" customHeight="1"/>
    <row r="542" ht="52.2" customHeight="1"/>
    <row r="543" ht="52.2" customHeight="1"/>
    <row r="544" ht="52.2" customHeight="1"/>
    <row r="545" ht="52.2" customHeight="1"/>
    <row r="546" ht="52.2" customHeight="1"/>
    <row r="547" ht="52.2" customHeight="1"/>
    <row r="548" ht="52.2" customHeight="1"/>
    <row r="549" ht="52.2" customHeight="1"/>
    <row r="550" ht="52.2" customHeight="1"/>
    <row r="551" ht="52.2" customHeight="1"/>
    <row r="552" ht="52.2" customHeight="1"/>
    <row r="553" ht="52.2" customHeight="1"/>
    <row r="554" ht="52.2" customHeight="1"/>
    <row r="555" ht="52.2" customHeight="1"/>
    <row r="556" ht="52.2" customHeight="1"/>
    <row r="557" ht="52.2" customHeight="1"/>
    <row r="558" ht="52.2" customHeight="1"/>
    <row r="559" ht="52.2" customHeight="1"/>
    <row r="560" ht="52.2" customHeight="1"/>
    <row r="561" ht="52.2" customHeight="1"/>
    <row r="562" ht="52.2" customHeight="1"/>
    <row r="563" ht="52.2" customHeight="1"/>
    <row r="564" ht="52.2" customHeight="1"/>
    <row r="565" ht="52.2" customHeight="1"/>
    <row r="566" ht="52.2" customHeight="1"/>
    <row r="567" ht="52.2" customHeight="1"/>
    <row r="568" ht="52.2" customHeight="1"/>
    <row r="569" ht="52.2" customHeight="1"/>
    <row r="570" ht="52.2" customHeight="1"/>
    <row r="571" ht="52.2" customHeight="1"/>
    <row r="572" ht="52.2" customHeight="1"/>
    <row r="573" ht="52.2" customHeight="1"/>
    <row r="574" ht="52.2" customHeight="1"/>
    <row r="575" ht="52.2" customHeight="1"/>
    <row r="576" ht="52.2" customHeight="1"/>
    <row r="577" ht="52.2" customHeight="1"/>
    <row r="578" ht="52.2" customHeight="1"/>
    <row r="579" ht="52.2" customHeight="1"/>
    <row r="580" ht="52.2" customHeight="1"/>
    <row r="581" ht="52.2" customHeight="1"/>
    <row r="582" ht="52.2" customHeight="1"/>
    <row r="583" ht="52.2" customHeight="1"/>
    <row r="584" ht="52.2" customHeight="1"/>
    <row r="585" ht="52.2" customHeight="1"/>
    <row r="586" ht="52.2" customHeight="1"/>
    <row r="587" ht="52.2" customHeight="1"/>
    <row r="588" ht="52.2" customHeight="1"/>
    <row r="589" ht="52.2" customHeight="1"/>
    <row r="590" ht="52.2" customHeight="1"/>
    <row r="591" ht="52.2" customHeight="1"/>
    <row r="592" ht="52.2" customHeight="1"/>
    <row r="593" ht="52.2" customHeight="1"/>
    <row r="594" ht="52.2" customHeight="1"/>
    <row r="595" ht="52.2" customHeight="1"/>
    <row r="596" ht="52.2" customHeight="1"/>
    <row r="597" ht="52.2" customHeight="1"/>
    <row r="598" ht="52.2" customHeight="1"/>
    <row r="599" ht="52.2" customHeight="1"/>
    <row r="600" ht="52.2" customHeight="1"/>
    <row r="601" ht="52.2" customHeight="1"/>
    <row r="602" ht="52.2" customHeight="1"/>
    <row r="603" ht="52.2" customHeight="1"/>
    <row r="604" ht="52.2" customHeight="1"/>
    <row r="605" ht="52.2" customHeight="1"/>
    <row r="606" ht="52.2" customHeight="1"/>
    <row r="607" ht="52.2" customHeight="1"/>
    <row r="608" ht="52.2" customHeight="1"/>
    <row r="609" ht="52.2" customHeight="1"/>
    <row r="610" ht="52.2" customHeight="1"/>
    <row r="611" ht="52.2" customHeight="1"/>
    <row r="612" ht="52.2" customHeight="1"/>
    <row r="613" ht="52.2" customHeight="1"/>
    <row r="614" ht="52.2" customHeight="1"/>
    <row r="615" ht="52.2" customHeight="1"/>
    <row r="616" ht="52.2" customHeight="1"/>
    <row r="617" ht="52.2" customHeight="1"/>
    <row r="618" ht="52.2" customHeight="1"/>
    <row r="619" ht="52.2" customHeight="1"/>
    <row r="620" ht="52.2" customHeight="1"/>
    <row r="621" ht="52.2" customHeight="1"/>
    <row r="622" ht="52.2" customHeight="1"/>
    <row r="623" ht="52.2" customHeight="1"/>
    <row r="624" ht="52.2" customHeight="1"/>
    <row r="625" ht="52.2" customHeight="1"/>
    <row r="626" ht="52.2" customHeight="1"/>
    <row r="627" ht="52.2" customHeight="1"/>
    <row r="628" ht="52.2" customHeight="1"/>
    <row r="629" ht="52.2" customHeight="1"/>
    <row r="630" ht="52.2" customHeight="1"/>
    <row r="631" ht="52.2" customHeight="1"/>
    <row r="632" ht="52.2" customHeight="1"/>
    <row r="633" ht="52.2" customHeight="1"/>
    <row r="634" ht="52.2" customHeight="1"/>
    <row r="635" ht="52.2" customHeight="1"/>
    <row r="636" ht="52.2" customHeight="1"/>
    <row r="637" ht="52.2" customHeight="1"/>
    <row r="638" ht="52.2" customHeight="1"/>
    <row r="639" ht="52.2" customHeight="1"/>
    <row r="640" ht="52.2" customHeight="1"/>
    <row r="641" ht="52.2" customHeight="1"/>
    <row r="642" ht="52.2" customHeight="1"/>
    <row r="643" ht="52.2" customHeight="1"/>
    <row r="644" ht="52.2" customHeight="1"/>
    <row r="645" ht="52.2" customHeight="1"/>
    <row r="646" ht="52.2" customHeight="1"/>
    <row r="647" ht="52.2" customHeight="1"/>
    <row r="648" ht="52.2" customHeight="1"/>
    <row r="649" ht="52.2" customHeight="1"/>
    <row r="650" ht="52.2" customHeight="1"/>
    <row r="651" ht="52.2" customHeight="1"/>
    <row r="652" ht="52.2" customHeight="1"/>
    <row r="653" ht="52.2" customHeight="1"/>
    <row r="654" ht="52.2" customHeight="1"/>
    <row r="655" ht="52.2" customHeight="1"/>
    <row r="656" ht="52.2" customHeight="1"/>
    <row r="657" ht="52.2" customHeight="1"/>
    <row r="658" ht="52.2" customHeight="1"/>
    <row r="659" ht="52.2" customHeight="1"/>
    <row r="660" ht="52.2" customHeight="1"/>
    <row r="661" ht="52.2" customHeight="1"/>
    <row r="662" ht="52.2" customHeight="1"/>
    <row r="663" ht="52.2" customHeight="1"/>
    <row r="664" ht="52.2" customHeight="1"/>
    <row r="665" ht="52.2" customHeight="1"/>
    <row r="666" ht="52.2" customHeight="1"/>
    <row r="667" ht="52.2" customHeight="1"/>
    <row r="668" ht="52.2" customHeight="1"/>
    <row r="669" ht="52.2" customHeight="1"/>
    <row r="670" ht="52.2" customHeight="1"/>
    <row r="671" ht="52.2" customHeight="1"/>
    <row r="672" ht="52.2" customHeight="1"/>
    <row r="673" ht="52.2" customHeight="1"/>
    <row r="674" ht="52.2" customHeight="1"/>
    <row r="675" ht="52.2" customHeight="1"/>
    <row r="676" ht="52.2" customHeight="1"/>
    <row r="677" ht="52.2" customHeight="1"/>
    <row r="678" ht="52.2" customHeight="1"/>
    <row r="679" ht="52.2" customHeight="1"/>
    <row r="680" ht="52.2" customHeight="1"/>
    <row r="681" ht="52.2" customHeight="1"/>
    <row r="682" ht="52.2" customHeight="1"/>
    <row r="683" ht="52.2" customHeight="1"/>
    <row r="684" ht="52.2" customHeight="1"/>
    <row r="685" ht="52.2" customHeight="1"/>
    <row r="686" ht="52.2" customHeight="1"/>
    <row r="687" ht="52.2" customHeight="1"/>
    <row r="688" ht="52.2" customHeight="1"/>
    <row r="689" ht="52.2" customHeight="1"/>
    <row r="690" ht="52.2" customHeight="1"/>
    <row r="691" ht="52.2" customHeight="1"/>
    <row r="692" ht="52.2" customHeight="1"/>
    <row r="693" ht="52.2" customHeight="1"/>
    <row r="694" ht="52.2" customHeight="1"/>
    <row r="695" ht="52.2" customHeight="1"/>
    <row r="696" ht="52.2" customHeight="1"/>
    <row r="697" ht="52.2" customHeight="1"/>
    <row r="698" ht="52.2" customHeight="1"/>
    <row r="699" ht="52.2" customHeight="1"/>
    <row r="700" ht="52.2" customHeight="1"/>
    <row r="701" ht="52.2" customHeight="1"/>
    <row r="702" ht="52.2" customHeight="1"/>
    <row r="703" ht="52.2" customHeight="1"/>
    <row r="704" ht="52.2" customHeight="1"/>
    <row r="705" ht="52.2" customHeight="1"/>
    <row r="706" ht="52.2" customHeight="1"/>
    <row r="707" ht="52.2" customHeight="1"/>
    <row r="708" ht="52.2" customHeight="1"/>
    <row r="709" ht="52.2" customHeight="1"/>
    <row r="710" ht="52.2" customHeight="1"/>
    <row r="711" ht="52.2" customHeight="1"/>
    <row r="712" ht="52.2" customHeight="1"/>
    <row r="713" ht="52.2" customHeight="1"/>
    <row r="714" ht="52.2" customHeight="1"/>
    <row r="715" ht="52.2" customHeight="1"/>
    <row r="716" ht="52.2" customHeight="1"/>
    <row r="717" ht="52.2" customHeight="1"/>
    <row r="718" ht="52.2" customHeight="1"/>
    <row r="719" ht="52.2" customHeight="1"/>
    <row r="720" ht="52.2" customHeight="1"/>
    <row r="721" ht="52.2" customHeight="1"/>
    <row r="722" ht="52.2" customHeight="1"/>
    <row r="723" ht="52.2" customHeight="1"/>
    <row r="724" ht="52.2" customHeight="1"/>
    <row r="725" ht="52.2" customHeight="1"/>
    <row r="726" ht="52.2" customHeight="1"/>
    <row r="727" ht="52.2" customHeight="1"/>
    <row r="728" ht="52.2" customHeight="1"/>
    <row r="729" ht="52.2" customHeight="1"/>
    <row r="730" ht="52.2" customHeight="1"/>
    <row r="731" ht="52.2" customHeight="1"/>
    <row r="732" ht="52.2" customHeight="1"/>
    <row r="733" ht="52.2" customHeight="1"/>
    <row r="734" ht="52.2" customHeight="1"/>
    <row r="735" ht="52.2" customHeight="1"/>
    <row r="736" ht="52.2" customHeight="1"/>
    <row r="737" ht="52.2" customHeight="1"/>
    <row r="738" ht="52.2" customHeight="1"/>
    <row r="739" ht="52.2" customHeight="1"/>
    <row r="740" ht="52.2" customHeight="1"/>
    <row r="741" ht="52.2" customHeight="1"/>
    <row r="742" ht="52.2" customHeight="1"/>
    <row r="743" ht="52.2" customHeight="1"/>
    <row r="744" ht="52.2" customHeight="1"/>
    <row r="745" ht="52.2" customHeight="1"/>
    <row r="746" ht="52.2" customHeight="1"/>
    <row r="747" ht="52.2" customHeight="1"/>
    <row r="748" ht="52.2" customHeight="1"/>
    <row r="749" ht="52.2" customHeight="1"/>
    <row r="750" ht="52.2" customHeight="1"/>
    <row r="751" ht="52.2" customHeight="1"/>
    <row r="752" ht="52.2" customHeight="1"/>
    <row r="753" ht="52.2" customHeight="1"/>
    <row r="754" ht="52.2" customHeight="1"/>
    <row r="755" ht="52.2" customHeight="1"/>
    <row r="756" ht="52.2" customHeight="1"/>
    <row r="757" ht="52.2" customHeight="1"/>
    <row r="758" ht="52.2" customHeight="1"/>
    <row r="759" ht="52.2" customHeight="1"/>
    <row r="760" ht="52.2" customHeight="1"/>
    <row r="761" ht="52.2" customHeight="1"/>
    <row r="762" ht="52.2" customHeight="1"/>
    <row r="763" ht="52.2" customHeight="1"/>
    <row r="764" ht="52.2" customHeight="1"/>
    <row r="765" ht="52.2" customHeight="1"/>
    <row r="766" ht="52.2" customHeight="1"/>
    <row r="767" ht="52.2" customHeight="1"/>
    <row r="768" ht="52.2" customHeight="1"/>
    <row r="769" ht="52.2" customHeight="1"/>
    <row r="770" ht="52.2" customHeight="1"/>
    <row r="771" ht="52.2" customHeight="1"/>
    <row r="772" ht="52.2" customHeight="1"/>
    <row r="773" ht="52.2" customHeight="1"/>
    <row r="774" ht="52.2" customHeight="1"/>
    <row r="775" ht="52.2" customHeight="1"/>
    <row r="776" ht="52.2" customHeight="1"/>
    <row r="777" ht="52.2" customHeight="1"/>
    <row r="778" ht="52.2" customHeight="1"/>
    <row r="779" ht="52.2" customHeight="1"/>
    <row r="780" ht="52.2" customHeight="1"/>
    <row r="781" ht="52.2" customHeight="1"/>
    <row r="782" ht="52.2" customHeight="1"/>
    <row r="783" ht="52.2" customHeight="1"/>
    <row r="784" ht="52.2" customHeight="1"/>
    <row r="785" ht="52.2" customHeight="1"/>
    <row r="786" ht="52.2" customHeight="1"/>
    <row r="787" ht="52.2" customHeight="1"/>
    <row r="788" ht="52.2" customHeight="1"/>
    <row r="789" ht="52.2" customHeight="1"/>
    <row r="790" ht="52.2" customHeight="1"/>
    <row r="791" ht="52.2" customHeight="1"/>
    <row r="792" ht="52.2" customHeight="1"/>
    <row r="793" ht="52.2" customHeight="1"/>
    <row r="794" ht="52.2" customHeight="1"/>
    <row r="795" ht="52.2" customHeight="1"/>
    <row r="796" ht="52.2" customHeight="1"/>
    <row r="797" ht="52.2" customHeight="1"/>
    <row r="798" ht="52.2" customHeight="1"/>
    <row r="799" ht="52.2" customHeight="1"/>
    <row r="800" ht="52.2" customHeight="1"/>
    <row r="801" ht="52.2" customHeight="1"/>
    <row r="802" ht="52.2" customHeight="1"/>
    <row r="803" ht="52.2" customHeight="1"/>
    <row r="804" ht="52.2" customHeight="1"/>
    <row r="805" ht="52.2" customHeight="1"/>
    <row r="806" ht="52.2" customHeight="1"/>
    <row r="807" ht="52.2" customHeight="1"/>
    <row r="808" ht="52.2" customHeight="1"/>
    <row r="809" ht="43.95" customHeight="1"/>
    <row r="810" ht="43.95" customHeight="1"/>
    <row r="811" ht="43.95" customHeight="1"/>
  </sheetData>
  <sheetProtection formatRows="0" insertRows="0" deleteRows="0"/>
  <printOptions horizontalCentered="1"/>
  <pageMargins left="0" right="0" top="0.19" bottom="0.25" header="0.19" footer="0.3"/>
  <pageSetup paperSize="9" scale="88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Divider</vt:lpstr>
      <vt:lpstr>Data</vt:lpstr>
      <vt:lpstr>Export</vt:lpstr>
      <vt:lpstr>Export!Print_Titles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Salian</dc:creator>
  <cp:lastModifiedBy>Babak Hoseini</cp:lastModifiedBy>
  <cp:lastPrinted>2025-07-07T13:29:55Z</cp:lastPrinted>
  <dcterms:created xsi:type="dcterms:W3CDTF">2022-08-16T08:47:44Z</dcterms:created>
  <dcterms:modified xsi:type="dcterms:W3CDTF">2025-07-07T13:30:18Z</dcterms:modified>
</cp:coreProperties>
</file>