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GAH\App\نرم افزار\پنل عدم قطعیت=\دیتا بیس عدم قطعیت\رگرسیون\"/>
    </mc:Choice>
  </mc:AlternateContent>
  <xr:revisionPtr revIDLastSave="0" documentId="13_ncr:1_{47FE7862-9202-4D8A-B379-2A439303D5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عدم قطعیت رگرسیو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C7" i="1"/>
  <c r="D7" i="1"/>
  <c r="E7" i="1"/>
  <c r="B8" i="1" l="1"/>
  <c r="B9" i="1"/>
  <c r="C5" i="1"/>
  <c r="A9" i="1"/>
  <c r="A8" i="1"/>
  <c r="E5" i="1"/>
  <c r="D5" i="1" l="1"/>
  <c r="D3" i="1"/>
  <c r="D4" i="1"/>
  <c r="E3" i="1"/>
  <c r="E4" i="1"/>
  <c r="C3" i="1"/>
  <c r="C4" i="1"/>
  <c r="C8" i="1" l="1"/>
  <c r="F3" i="1" s="1"/>
  <c r="D8" i="1"/>
  <c r="G3" i="1" s="1"/>
  <c r="E8" i="1"/>
  <c r="H3" i="1" s="1"/>
  <c r="I3" i="1" l="1"/>
  <c r="K3" i="1" s="1"/>
  <c r="J3" i="1" l="1"/>
  <c r="L3" i="1"/>
</calcChain>
</file>

<file path=xl/sharedStrings.xml><?xml version="1.0" encoding="utf-8"?>
<sst xmlns="http://schemas.openxmlformats.org/spreadsheetml/2006/main" count="22" uniqueCount="22">
  <si>
    <t>Xi</t>
  </si>
  <si>
    <t>yi</t>
  </si>
  <si>
    <t>Xi2</t>
  </si>
  <si>
    <t>yi2</t>
  </si>
  <si>
    <t>xiyi</t>
  </si>
  <si>
    <t>sxx</t>
  </si>
  <si>
    <t>sxy</t>
  </si>
  <si>
    <t>m</t>
  </si>
  <si>
    <t>b</t>
  </si>
  <si>
    <t>M</t>
  </si>
  <si>
    <t>N</t>
  </si>
  <si>
    <t>syy</t>
  </si>
  <si>
    <t>SC</t>
  </si>
  <si>
    <t>Sr</t>
  </si>
  <si>
    <t xml:space="preserve"> ave of y</t>
  </si>
  <si>
    <t>میانگین نتیجه بر حسب پاسخ دستگاه</t>
  </si>
  <si>
    <t>ورودی ها به رنگ بنفش مشخص شده است</t>
  </si>
  <si>
    <t>ورودی غلظت(X)</t>
  </si>
  <si>
    <t>پاسخ دستگاه(Y)</t>
  </si>
  <si>
    <t>عدم قطعیت به دست آمده</t>
  </si>
  <si>
    <t>تعداد سطح* تعداد تکرار هر سطح</t>
  </si>
  <si>
    <t>تعداد تکرار  غلظت مجهول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</si>
</sst>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11</xdr:row>
      <xdr:rowOff>95250</xdr:rowOff>
    </xdr:from>
    <xdr:to>
      <xdr:col>14</xdr:col>
      <xdr:colOff>533400</xdr:colOff>
      <xdr:row>19</xdr:row>
      <xdr:rowOff>123825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86050" y="2867025"/>
          <a:ext cx="6381750" cy="155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 rtl="1"/>
          <a:r>
            <a:rPr lang="fa-IR" sz="3200" b="1">
              <a:solidFill>
                <a:srgbClr val="FFFF00"/>
              </a:solidFill>
              <a:cs typeface="B Nazanin" panose="00000400000000000000" pitchFamily="2" charset="-78"/>
            </a:rPr>
            <a:t>اعداد بنفش رو کاربر باید وارد کند.</a:t>
          </a:r>
        </a:p>
        <a:p>
          <a:pPr algn="ctr" rtl="1"/>
          <a:r>
            <a:rPr lang="fa-IR" sz="1600" b="1" baseline="0">
              <a:solidFill>
                <a:srgbClr val="FFFF00"/>
              </a:solidFill>
              <a:cs typeface="B Nazanin" panose="00000400000000000000" pitchFamily="2" charset="-78"/>
            </a:rPr>
            <a:t>نکته: تعداد ستون های </a:t>
          </a:r>
          <a:r>
            <a:rPr lang="en-US" sz="1600" b="1" baseline="0">
              <a:solidFill>
                <a:srgbClr val="FFFF00"/>
              </a:solidFill>
              <a:cs typeface="B Nazanin" panose="00000400000000000000" pitchFamily="2" charset="-78"/>
            </a:rPr>
            <a:t>A</a:t>
          </a:r>
          <a:r>
            <a:rPr lang="fa-IR" sz="1600" b="1" baseline="0">
              <a:solidFill>
                <a:srgbClr val="FFFF00"/>
              </a:solidFill>
              <a:cs typeface="B Nazanin" panose="00000400000000000000" pitchFamily="2" charset="-78"/>
            </a:rPr>
            <a:t>و</a:t>
          </a:r>
          <a:r>
            <a:rPr lang="en-US" sz="1600" b="1" baseline="0">
              <a:solidFill>
                <a:srgbClr val="FFFF00"/>
              </a:solidFill>
              <a:cs typeface="B Nazanin" panose="00000400000000000000" pitchFamily="2" charset="-78"/>
            </a:rPr>
            <a:t>B</a:t>
          </a:r>
          <a:r>
            <a:rPr lang="fa-IR" sz="1600" b="1" baseline="0">
              <a:solidFill>
                <a:srgbClr val="FFFF00"/>
              </a:solidFill>
              <a:cs typeface="B Nazanin" panose="00000400000000000000" pitchFamily="2" charset="-78"/>
            </a:rPr>
            <a:t> باید قابل کم و زیاد شدن باشند</a:t>
          </a:r>
          <a:r>
            <a:rPr lang="fa-IR" sz="3200" b="1" baseline="0">
              <a:solidFill>
                <a:srgbClr val="FFFF00"/>
              </a:solidFill>
              <a:cs typeface="B Nazanin" panose="00000400000000000000" pitchFamily="2" charset="-78"/>
            </a:rPr>
            <a:t>.</a:t>
          </a:r>
          <a:endParaRPr lang="fa-IR" sz="3600" b="1" baseline="0">
            <a:solidFill>
              <a:srgbClr val="FFFF00"/>
            </a:solidFill>
            <a:cs typeface="B Nazanin" panose="0000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zoomScaleNormal="100" workbookViewId="0">
      <selection activeCell="A6" sqref="A6:XFD7"/>
    </sheetView>
  </sheetViews>
  <sheetFormatPr defaultRowHeight="15" x14ac:dyDescent="0.25"/>
  <cols>
    <col min="1" max="2" width="9.140625" style="1"/>
    <col min="3" max="11" width="7.7109375" style="1" customWidth="1"/>
    <col min="12" max="14" width="9.140625" style="1"/>
    <col min="15" max="15" width="13.85546875" style="1" customWidth="1"/>
    <col min="16" max="16384" width="9.140625" style="1"/>
  </cols>
  <sheetData>
    <row r="1" spans="1:15" ht="64.5" customHeight="1" x14ac:dyDescent="0.25">
      <c r="A1" s="2" t="s">
        <v>17</v>
      </c>
      <c r="B1" s="2" t="s">
        <v>18</v>
      </c>
      <c r="C1" s="9" t="s">
        <v>16</v>
      </c>
      <c r="D1" s="9"/>
      <c r="E1" s="9"/>
      <c r="F1" s="9"/>
      <c r="G1" s="9"/>
      <c r="H1" s="9"/>
      <c r="I1" s="9"/>
      <c r="J1" s="9"/>
      <c r="K1" s="9"/>
      <c r="L1" s="2" t="s">
        <v>19</v>
      </c>
      <c r="M1" s="2" t="s">
        <v>20</v>
      </c>
      <c r="N1" s="2" t="s">
        <v>21</v>
      </c>
      <c r="O1" s="2" t="s">
        <v>15</v>
      </c>
    </row>
    <row r="2" spans="1:15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11</v>
      </c>
      <c r="H2" s="3" t="s">
        <v>6</v>
      </c>
      <c r="I2" s="3" t="s">
        <v>7</v>
      </c>
      <c r="J2" s="3" t="s">
        <v>8</v>
      </c>
      <c r="K2" s="3" t="s">
        <v>13</v>
      </c>
      <c r="L2" s="7" t="s">
        <v>12</v>
      </c>
      <c r="M2" s="3" t="s">
        <v>9</v>
      </c>
      <c r="N2" s="3" t="s">
        <v>10</v>
      </c>
      <c r="O2" s="4" t="s">
        <v>14</v>
      </c>
    </row>
    <row r="3" spans="1:15" ht="15.75" x14ac:dyDescent="0.25">
      <c r="A3" s="5">
        <v>10</v>
      </c>
      <c r="B3" s="6">
        <v>0.184</v>
      </c>
      <c r="C3" s="3">
        <f>A3*A3</f>
        <v>100</v>
      </c>
      <c r="D3" s="3">
        <f>B3*B3</f>
        <v>3.3855999999999997E-2</v>
      </c>
      <c r="E3" s="3">
        <f>A3*B3</f>
        <v>1.8399999999999999</v>
      </c>
      <c r="F3" s="3">
        <f>C8-(A8*A8)/N3</f>
        <v>-2133.3333333333339</v>
      </c>
      <c r="G3" s="3">
        <f>D8-(B8*B8)/N3</f>
        <v>-0.72707533333333396</v>
      </c>
      <c r="H3" s="3">
        <f>E8-(A8*B8)/N3</f>
        <v>-39.393333333333345</v>
      </c>
      <c r="I3" s="3">
        <f>H3/F3</f>
        <v>1.8465624999999999E-2</v>
      </c>
      <c r="J3" s="3">
        <f>B9-I3*A9</f>
        <v>-7.0312499999998224E-3</v>
      </c>
      <c r="K3" s="3">
        <f>SQRT((G3-(I3*I3)*F3)/3)</f>
        <v>1.0757749144988662E-2</v>
      </c>
      <c r="L3" s="8">
        <f>K3/I3*SQRT(((1/M3)+(1/N3)+((O3-B9)*(O3-B9))/(F3)))</f>
        <v>0.42544564329893464</v>
      </c>
      <c r="M3" s="5">
        <v>5</v>
      </c>
      <c r="N3" s="5">
        <v>3</v>
      </c>
      <c r="O3" s="6">
        <v>0.36299999999999999</v>
      </c>
    </row>
    <row r="4" spans="1:15" ht="15.75" x14ac:dyDescent="0.25">
      <c r="A4" s="5">
        <v>20</v>
      </c>
      <c r="B4" s="6">
        <v>0.372</v>
      </c>
      <c r="C4" s="3">
        <f t="shared" ref="C4:C7" si="0">A4*A4</f>
        <v>400</v>
      </c>
      <c r="D4" s="3">
        <f t="shared" ref="D4:D7" si="1">B4*B4</f>
        <v>0.13838400000000001</v>
      </c>
      <c r="E4" s="3">
        <f t="shared" ref="E4:E7" si="2">A4*B4</f>
        <v>7.4399999999999995</v>
      </c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 x14ac:dyDescent="0.25">
      <c r="A5" s="5">
        <v>30</v>
      </c>
      <c r="B5" s="6">
        <v>0.55500000000000005</v>
      </c>
      <c r="C5" s="3">
        <f>A5*A5</f>
        <v>900</v>
      </c>
      <c r="D5" s="3">
        <f t="shared" si="1"/>
        <v>0.30802500000000005</v>
      </c>
      <c r="E5" s="3">
        <f t="shared" si="2"/>
        <v>16.650000000000002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 x14ac:dyDescent="0.25">
      <c r="A6" s="5">
        <v>50</v>
      </c>
      <c r="B6" s="6">
        <v>0.90100000000000002</v>
      </c>
      <c r="C6" s="3">
        <f>A6*A6</f>
        <v>2500</v>
      </c>
      <c r="D6" s="3">
        <f t="shared" si="1"/>
        <v>0.81180099999999999</v>
      </c>
      <c r="E6" s="3">
        <f t="shared" si="2"/>
        <v>45.050000000000004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5.75" x14ac:dyDescent="0.25">
      <c r="A7" s="5">
        <v>60</v>
      </c>
      <c r="B7" s="6">
        <v>1.0920000000000001</v>
      </c>
      <c r="C7" s="3">
        <f t="shared" si="0"/>
        <v>3600</v>
      </c>
      <c r="D7" s="3">
        <f t="shared" si="1"/>
        <v>1.1924640000000002</v>
      </c>
      <c r="E7" s="3">
        <f t="shared" si="2"/>
        <v>65.52000000000001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>
        <f>SUM(A3:A7)</f>
        <v>170</v>
      </c>
      <c r="B8" s="3">
        <f>SUM(B3:B7)</f>
        <v>3.1040000000000005</v>
      </c>
      <c r="C8" s="3">
        <f>SUM(C3:C7)</f>
        <v>7500</v>
      </c>
      <c r="D8" s="3">
        <f>SUM(D3:D7)</f>
        <v>2.4845300000000003</v>
      </c>
      <c r="E8" s="3">
        <f>SUM(E3:E7)</f>
        <v>136.5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3">
        <f>AVERAGE(A3:A7)</f>
        <v>34</v>
      </c>
      <c r="B9" s="3">
        <f>AVERAGE(B3:B7)</f>
        <v>0.62080000000000013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</sheetData>
  <mergeCells count="1">
    <mergeCell ref="C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عدم قطعیت رگرسیون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monfared</dc:creator>
  <cp:lastModifiedBy>AgahCo</cp:lastModifiedBy>
  <dcterms:created xsi:type="dcterms:W3CDTF">2015-08-31T18:38:12Z</dcterms:created>
  <dcterms:modified xsi:type="dcterms:W3CDTF">2025-12-05T17:33:12Z</dcterms:modified>
</cp:coreProperties>
</file>